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unekata-r\Desktop\2月末に送る書類\"/>
    </mc:Choice>
  </mc:AlternateContent>
  <xr:revisionPtr revIDLastSave="0" documentId="13_ncr:1_{703F0CCD-D7E4-4B48-8D39-38AE0B5F9334}" xr6:coauthVersionLast="47" xr6:coauthVersionMax="47" xr10:uidLastSave="{00000000-0000-0000-0000-000000000000}"/>
  <bookViews>
    <workbookView xWindow="-120" yWindow="-120" windowWidth="20730" windowHeight="11280" tabRatio="839" xr2:uid="{00000000-000D-0000-FFFF-FFFF00000000}"/>
  </bookViews>
  <sheets>
    <sheet name="使用許可申請書 (手書用） " sheetId="22" r:id="rId1"/>
    <sheet name="使用許可申請書 (決済枠あり) " sheetId="20" r:id="rId2"/>
  </sheets>
  <definedNames>
    <definedName name="_xlnm.Print_Area" localSheetId="1">'使用許可申請書 (決済枠あり) '!$A$1:$AK$115</definedName>
    <definedName name="_xlnm.Print_Area" localSheetId="0">'使用許可申請書 (手書用） '!$A$1:$AK$115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0" i="22" l="1"/>
  <c r="AT2" i="22" s="1"/>
  <c r="AO50" i="22"/>
  <c r="AN50" i="22"/>
  <c r="BE45" i="22"/>
  <c r="BG45" i="22" s="1"/>
  <c r="BG44" i="22"/>
  <c r="BE44" i="22"/>
  <c r="BD43" i="22"/>
  <c r="BA43" i="22"/>
  <c r="BD42" i="22"/>
  <c r="BD41" i="22"/>
  <c r="BA41" i="22"/>
  <c r="BD40" i="22"/>
  <c r="BD39" i="22"/>
  <c r="BD38" i="22"/>
  <c r="BA38" i="22"/>
  <c r="BD37" i="22"/>
  <c r="BA37" i="22"/>
  <c r="BE36" i="22"/>
  <c r="BG36" i="22" s="1"/>
  <c r="BD36" i="22"/>
  <c r="BD35" i="22"/>
  <c r="BA35" i="22"/>
  <c r="BD34" i="22"/>
  <c r="BD33" i="22"/>
  <c r="BA33" i="22"/>
  <c r="BD32" i="22"/>
  <c r="BA32" i="22"/>
  <c r="BD31" i="22"/>
  <c r="BA31" i="22"/>
  <c r="AX31" i="22"/>
  <c r="BD30" i="22"/>
  <c r="BA30" i="22"/>
  <c r="BD29" i="22"/>
  <c r="BE28" i="22"/>
  <c r="BG28" i="22" s="1"/>
  <c r="BD28" i="22"/>
  <c r="BA28" i="22"/>
  <c r="AY28" i="22"/>
  <c r="BG27" i="22"/>
  <c r="BE27" i="22"/>
  <c r="BD27" i="22"/>
  <c r="AT27" i="22"/>
  <c r="AS27" i="22"/>
  <c r="AR27" i="22"/>
  <c r="AQ27" i="22"/>
  <c r="AP27" i="22"/>
  <c r="AO27" i="22"/>
  <c r="BE26" i="22"/>
  <c r="BG26" i="22" s="1"/>
  <c r="BD26" i="22"/>
  <c r="AX26" i="22"/>
  <c r="BD25" i="22"/>
  <c r="BA25" i="22"/>
  <c r="AT25" i="22"/>
  <c r="AS25" i="22"/>
  <c r="AR25" i="22"/>
  <c r="AQ25" i="22"/>
  <c r="AP25" i="22"/>
  <c r="AO25" i="22"/>
  <c r="BE24" i="22"/>
  <c r="BD24" i="22"/>
  <c r="BA24" i="22"/>
  <c r="BG23" i="22"/>
  <c r="BE23" i="22"/>
  <c r="AZ23" i="22"/>
  <c r="BG22" i="22"/>
  <c r="BF22" i="22"/>
  <c r="BE22" i="22"/>
  <c r="BE43" i="22" s="1"/>
  <c r="BG43" i="22" s="1"/>
  <c r="BA22" i="22"/>
  <c r="BA21" i="22"/>
  <c r="BA20" i="22"/>
  <c r="BE19" i="22"/>
  <c r="BE40" i="22" s="1"/>
  <c r="BG40" i="22" s="1"/>
  <c r="BA19" i="22"/>
  <c r="AX19" i="22"/>
  <c r="BG18" i="22"/>
  <c r="BE18" i="22"/>
  <c r="BE39" i="22" s="1"/>
  <c r="BG39" i="22" s="1"/>
  <c r="BG17" i="22"/>
  <c r="BE17" i="22"/>
  <c r="BE38" i="22" s="1"/>
  <c r="BG38" i="22" s="1"/>
  <c r="BE16" i="22"/>
  <c r="BG16" i="22" s="1"/>
  <c r="BA16" i="22"/>
  <c r="AY16" i="22"/>
  <c r="BG15" i="22"/>
  <c r="BE15" i="22"/>
  <c r="BA15" i="22"/>
  <c r="BE14" i="22"/>
  <c r="BE35" i="22" s="1"/>
  <c r="BG35" i="22" s="1"/>
  <c r="BA14" i="22"/>
  <c r="BE13" i="22"/>
  <c r="BA13" i="22"/>
  <c r="BE12" i="22"/>
  <c r="BE33" i="22" s="1"/>
  <c r="BG33" i="22" s="1"/>
  <c r="BG11" i="22"/>
  <c r="BE11" i="22"/>
  <c r="BE32" i="22" s="1"/>
  <c r="BG32" i="22" s="1"/>
  <c r="BA11" i="22"/>
  <c r="BE10" i="22"/>
  <c r="BE31" i="22" s="1"/>
  <c r="BG31" i="22" s="1"/>
  <c r="AX10" i="22"/>
  <c r="BG9" i="22"/>
  <c r="BE9" i="22"/>
  <c r="BE30" i="22" s="1"/>
  <c r="BG30" i="22" s="1"/>
  <c r="AZ9" i="22"/>
  <c r="AW9" i="22"/>
  <c r="BE8" i="22"/>
  <c r="BE29" i="22" s="1"/>
  <c r="BG29" i="22" s="1"/>
  <c r="BA8" i="22"/>
  <c r="BG7" i="22"/>
  <c r="BE7" i="22"/>
  <c r="BA7" i="22"/>
  <c r="BE6" i="22"/>
  <c r="BG6" i="22" s="1"/>
  <c r="BA6" i="22"/>
  <c r="AT6" i="22"/>
  <c r="AS6" i="22"/>
  <c r="AR6" i="22"/>
  <c r="AQ6" i="22"/>
  <c r="AP6" i="22"/>
  <c r="AO6" i="22"/>
  <c r="BG5" i="22"/>
  <c r="BE5" i="22"/>
  <c r="BA5" i="22"/>
  <c r="AZ5" i="22"/>
  <c r="BE4" i="22"/>
  <c r="BG4" i="22" s="1"/>
  <c r="BA4" i="22"/>
  <c r="AT4" i="22"/>
  <c r="AS4" i="22"/>
  <c r="AR4" i="22"/>
  <c r="AQ4" i="22"/>
  <c r="AP4" i="22"/>
  <c r="AO4" i="22"/>
  <c r="BG3" i="22"/>
  <c r="BE3" i="22"/>
  <c r="BA3" i="22"/>
  <c r="AZ3" i="22"/>
  <c r="BA2" i="22"/>
  <c r="BA40" i="22" s="1"/>
  <c r="AZ2" i="22"/>
  <c r="AZ41" i="22" s="1"/>
  <c r="AY2" i="22"/>
  <c r="AY7" i="22" s="1"/>
  <c r="AX2" i="22"/>
  <c r="AX9" i="22" s="1"/>
  <c r="AW2" i="22"/>
  <c r="AS2" i="22"/>
  <c r="AQ2" i="22"/>
  <c r="AP2" i="22"/>
  <c r="AO2" i="22"/>
  <c r="O58" i="20"/>
  <c r="AW38" i="22" l="1"/>
  <c r="AW31" i="22"/>
  <c r="AW16" i="22"/>
  <c r="AW8" i="22"/>
  <c r="AW33" i="22"/>
  <c r="AW28" i="22"/>
  <c r="AW22" i="22"/>
  <c r="AW15" i="22"/>
  <c r="AW41" i="22"/>
  <c r="AW35" i="22"/>
  <c r="AW30" i="22"/>
  <c r="AW21" i="22"/>
  <c r="AW14" i="22"/>
  <c r="AW6" i="22"/>
  <c r="AW4" i="22"/>
  <c r="AW20" i="22"/>
  <c r="AW43" i="22"/>
  <c r="AW37" i="22"/>
  <c r="AW32" i="22"/>
  <c r="AW25" i="22"/>
  <c r="AW24" i="22"/>
  <c r="AW13" i="22"/>
  <c r="AW40" i="22"/>
  <c r="AW34" i="22"/>
  <c r="AW5" i="22"/>
  <c r="AY10" i="22"/>
  <c r="AY15" i="22"/>
  <c r="AZ16" i="22"/>
  <c r="AZ28" i="22"/>
  <c r="AY31" i="22"/>
  <c r="AX33" i="22"/>
  <c r="AX28" i="22"/>
  <c r="AX22" i="22"/>
  <c r="AX15" i="22"/>
  <c r="AX7" i="22"/>
  <c r="AX5" i="22"/>
  <c r="AX3" i="22"/>
  <c r="AX41" i="22"/>
  <c r="AX35" i="22"/>
  <c r="AX30" i="22"/>
  <c r="AX21" i="22"/>
  <c r="AX14" i="22"/>
  <c r="AX43" i="22"/>
  <c r="AX37" i="22"/>
  <c r="AX32" i="22"/>
  <c r="AX25" i="22"/>
  <c r="AX24" i="22"/>
  <c r="AX20" i="22"/>
  <c r="AX13" i="22"/>
  <c r="AX40" i="22"/>
  <c r="AX34" i="22"/>
  <c r="AX12" i="22"/>
  <c r="AX42" i="22"/>
  <c r="AX36" i="22"/>
  <c r="AX45" i="22"/>
  <c r="AY5" i="22"/>
  <c r="AY9" i="22"/>
  <c r="AZ15" i="22"/>
  <c r="AW18" i="22"/>
  <c r="AZ21" i="22"/>
  <c r="AW27" i="22"/>
  <c r="AZ31" i="22"/>
  <c r="AW42" i="22"/>
  <c r="AW12" i="22"/>
  <c r="BG13" i="22"/>
  <c r="BE34" i="22"/>
  <c r="BG34" i="22" s="1"/>
  <c r="AX18" i="22"/>
  <c r="AX27" i="22"/>
  <c r="AW39" i="22"/>
  <c r="AW44" i="22"/>
  <c r="AZ43" i="22"/>
  <c r="AZ37" i="22"/>
  <c r="AZ32" i="22"/>
  <c r="AZ25" i="22"/>
  <c r="AZ24" i="22"/>
  <c r="AZ20" i="22"/>
  <c r="AZ13" i="22"/>
  <c r="AZ40" i="22"/>
  <c r="AZ34" i="22"/>
  <c r="AZ12" i="22"/>
  <c r="AZ45" i="22"/>
  <c r="AZ42" i="22"/>
  <c r="AZ36" i="22"/>
  <c r="AZ19" i="22"/>
  <c r="AZ11" i="22"/>
  <c r="AZ18" i="22"/>
  <c r="AZ10" i="22"/>
  <c r="AZ44" i="22"/>
  <c r="AZ39" i="22"/>
  <c r="AZ27" i="22"/>
  <c r="AZ26" i="22"/>
  <c r="AZ29" i="22"/>
  <c r="AZ4" i="22"/>
  <c r="AW7" i="22"/>
  <c r="AY8" i="22"/>
  <c r="BG10" i="22"/>
  <c r="AZ14" i="22"/>
  <c r="AW17" i="22"/>
  <c r="AY18" i="22"/>
  <c r="BF19" i="22"/>
  <c r="AZ30" i="22"/>
  <c r="AY33" i="22"/>
  <c r="AX39" i="22"/>
  <c r="AX44" i="22"/>
  <c r="AX4" i="22"/>
  <c r="AZ8" i="22"/>
  <c r="AW11" i="22"/>
  <c r="AX17" i="22"/>
  <c r="BG19" i="22"/>
  <c r="AW23" i="22"/>
  <c r="AW29" i="22"/>
  <c r="AZ33" i="22"/>
  <c r="AW36" i="22"/>
  <c r="AX38" i="22"/>
  <c r="AY41" i="22"/>
  <c r="AY35" i="22"/>
  <c r="AY30" i="22"/>
  <c r="AY21" i="22"/>
  <c r="AY14" i="22"/>
  <c r="AY6" i="22"/>
  <c r="AY4" i="22"/>
  <c r="AY43" i="22"/>
  <c r="AY37" i="22"/>
  <c r="AY32" i="22"/>
  <c r="AY25" i="22"/>
  <c r="AY24" i="22"/>
  <c r="AY20" i="22"/>
  <c r="AY13" i="22"/>
  <c r="AY40" i="22"/>
  <c r="AY34" i="22"/>
  <c r="AY12" i="22"/>
  <c r="AY45" i="22"/>
  <c r="AY42" i="22"/>
  <c r="AY36" i="22"/>
  <c r="AY19" i="22"/>
  <c r="AY11" i="22"/>
  <c r="AY39" i="22"/>
  <c r="AY27" i="22"/>
  <c r="AY26" i="22"/>
  <c r="AY44" i="22"/>
  <c r="AW3" i="22"/>
  <c r="AX6" i="22"/>
  <c r="AZ7" i="22"/>
  <c r="AX11" i="22"/>
  <c r="AY17" i="22"/>
  <c r="AY22" i="22"/>
  <c r="AX23" i="22"/>
  <c r="AX29" i="22"/>
  <c r="AZ35" i="22"/>
  <c r="AY38" i="22"/>
  <c r="AX8" i="22"/>
  <c r="AY3" i="22"/>
  <c r="AZ6" i="22"/>
  <c r="BG8" i="22"/>
  <c r="BE21" i="22"/>
  <c r="AW10" i="22"/>
  <c r="BG12" i="22"/>
  <c r="AX16" i="22"/>
  <c r="AZ17" i="22"/>
  <c r="AW19" i="22"/>
  <c r="AZ22" i="22"/>
  <c r="AY23" i="22"/>
  <c r="AW26" i="22"/>
  <c r="AY29" i="22"/>
  <c r="AZ38" i="22"/>
  <c r="AW45" i="22"/>
  <c r="BA9" i="22"/>
  <c r="BA17" i="22"/>
  <c r="BA29" i="22"/>
  <c r="BE37" i="22"/>
  <c r="BG37" i="22" s="1"/>
  <c r="BA23" i="22"/>
  <c r="BE25" i="22"/>
  <c r="BG25" i="22" s="1"/>
  <c r="AR2" i="22"/>
  <c r="BB2" i="22"/>
  <c r="BA10" i="22"/>
  <c r="BG14" i="22"/>
  <c r="BA18" i="22"/>
  <c r="BA26" i="22"/>
  <c r="BA27" i="22"/>
  <c r="BA39" i="22"/>
  <c r="BA44" i="22"/>
  <c r="BA36" i="22"/>
  <c r="BA42" i="22"/>
  <c r="BA45" i="22"/>
  <c r="BA12" i="22"/>
  <c r="BA34" i="22"/>
  <c r="O60" i="20"/>
  <c r="BE45" i="20"/>
  <c r="BE44" i="20"/>
  <c r="BD35" i="20"/>
  <c r="BE23" i="20"/>
  <c r="BE22" i="20"/>
  <c r="BE43" i="20" s="1"/>
  <c r="BG43" i="20" s="1"/>
  <c r="BE19" i="20"/>
  <c r="BE40" i="20" s="1"/>
  <c r="BG40" i="20" s="1"/>
  <c r="BE18" i="20"/>
  <c r="BE39" i="20" s="1"/>
  <c r="BE17" i="20"/>
  <c r="BE16" i="20"/>
  <c r="BE37" i="20" s="1"/>
  <c r="BE15" i="20"/>
  <c r="BE36" i="20" s="1"/>
  <c r="BE14" i="20"/>
  <c r="BE35" i="20" s="1"/>
  <c r="BE13" i="20"/>
  <c r="BE12" i="20"/>
  <c r="BE33" i="20" s="1"/>
  <c r="BE11" i="20"/>
  <c r="BE32" i="20" s="1"/>
  <c r="BE10" i="20"/>
  <c r="BE31" i="20" s="1"/>
  <c r="BE9" i="20"/>
  <c r="BE8" i="20"/>
  <c r="BE29" i="20" s="1"/>
  <c r="BE7" i="20"/>
  <c r="BE28" i="20" s="1"/>
  <c r="BE6" i="20"/>
  <c r="BE27" i="20" s="1"/>
  <c r="BG27" i="20" s="1"/>
  <c r="BE5" i="20"/>
  <c r="BE4" i="20"/>
  <c r="BG4" i="20" s="1"/>
  <c r="BE3" i="20"/>
  <c r="BD43" i="20"/>
  <c r="BD42" i="20"/>
  <c r="BD41" i="20"/>
  <c r="BD40" i="20"/>
  <c r="BD39" i="20"/>
  <c r="BD38" i="20"/>
  <c r="BD37" i="20"/>
  <c r="BD36" i="20"/>
  <c r="BD34" i="20"/>
  <c r="BD33" i="20"/>
  <c r="BD32" i="20"/>
  <c r="BD31" i="20"/>
  <c r="BD30" i="20"/>
  <c r="BD29" i="20"/>
  <c r="BD28" i="20"/>
  <c r="BD27" i="20"/>
  <c r="BD26" i="20"/>
  <c r="BD25" i="20"/>
  <c r="BD24" i="20"/>
  <c r="AT27" i="20"/>
  <c r="AS27" i="20"/>
  <c r="AR27" i="20"/>
  <c r="AQ27" i="20"/>
  <c r="AP27" i="20"/>
  <c r="AO27" i="20"/>
  <c r="AT25" i="20"/>
  <c r="AS25" i="20"/>
  <c r="AR25" i="20"/>
  <c r="AQ25" i="20"/>
  <c r="AP25" i="20"/>
  <c r="AO25" i="20"/>
  <c r="BC9" i="22" l="1"/>
  <c r="BC35" i="22"/>
  <c r="BC31" i="22"/>
  <c r="BB45" i="22"/>
  <c r="BB42" i="22"/>
  <c r="BB36" i="22"/>
  <c r="BB19" i="22"/>
  <c r="BC19" i="22" s="1"/>
  <c r="BB11" i="22"/>
  <c r="BC11" i="22" s="1"/>
  <c r="BB44" i="22"/>
  <c r="BC44" i="22" s="1"/>
  <c r="BB39" i="22"/>
  <c r="BC39" i="22" s="1"/>
  <c r="BB27" i="22"/>
  <c r="BB26" i="22"/>
  <c r="BB18" i="22"/>
  <c r="BB29" i="22"/>
  <c r="BB23" i="22"/>
  <c r="BB17" i="22"/>
  <c r="BB9" i="22"/>
  <c r="BB16" i="22"/>
  <c r="BC16" i="22" s="1"/>
  <c r="BB8" i="22"/>
  <c r="BB38" i="22"/>
  <c r="BB31" i="22"/>
  <c r="BB33" i="22"/>
  <c r="BB28" i="22"/>
  <c r="BB43" i="22"/>
  <c r="BC43" i="22" s="1"/>
  <c r="BB24" i="22"/>
  <c r="BC24" i="22" s="1"/>
  <c r="BB20" i="22"/>
  <c r="BC20" i="22" s="1"/>
  <c r="BB40" i="22"/>
  <c r="BB30" i="22"/>
  <c r="BC30" i="22" s="1"/>
  <c r="BB14" i="22"/>
  <c r="BB4" i="22"/>
  <c r="BB41" i="22"/>
  <c r="BC41" i="22" s="1"/>
  <c r="BB5" i="22"/>
  <c r="BB21" i="22"/>
  <c r="BC21" i="22" s="1"/>
  <c r="BB15" i="22"/>
  <c r="BB12" i="22"/>
  <c r="BC12" i="22" s="1"/>
  <c r="BB34" i="22"/>
  <c r="BB35" i="22"/>
  <c r="BB37" i="22"/>
  <c r="BC37" i="22" s="1"/>
  <c r="BB25" i="22"/>
  <c r="BC25" i="22" s="1"/>
  <c r="BB10" i="22"/>
  <c r="BB3" i="22"/>
  <c r="BC3" i="22" s="1"/>
  <c r="BB32" i="22"/>
  <c r="BC32" i="22" s="1"/>
  <c r="BB22" i="22"/>
  <c r="BB13" i="22"/>
  <c r="BB6" i="22"/>
  <c r="BB7" i="22"/>
  <c r="BC7" i="22" s="1"/>
  <c r="BC45" i="22"/>
  <c r="BC42" i="22"/>
  <c r="BC5" i="22"/>
  <c r="BC38" i="22"/>
  <c r="BC36" i="22"/>
  <c r="BC34" i="22"/>
  <c r="BC15" i="22"/>
  <c r="BC27" i="22"/>
  <c r="BC40" i="22"/>
  <c r="BC4" i="22"/>
  <c r="BC22" i="22"/>
  <c r="BC10" i="22"/>
  <c r="BC29" i="22"/>
  <c r="BC17" i="22"/>
  <c r="BG24" i="22"/>
  <c r="BC13" i="22"/>
  <c r="BC6" i="22"/>
  <c r="BC28" i="22"/>
  <c r="BC26" i="22"/>
  <c r="BG21" i="22"/>
  <c r="BE42" i="22"/>
  <c r="BG42" i="22" s="1"/>
  <c r="BE20" i="22"/>
  <c r="BC23" i="22"/>
  <c r="BC14" i="22"/>
  <c r="BC33" i="22"/>
  <c r="BC18" i="22"/>
  <c r="BC8" i="22"/>
  <c r="BF22" i="20"/>
  <c r="BG22" i="20"/>
  <c r="BG6" i="20"/>
  <c r="BE24" i="20"/>
  <c r="BE25" i="20"/>
  <c r="BG25" i="20" s="1"/>
  <c r="BF19" i="20"/>
  <c r="BG19" i="20" s="1"/>
  <c r="BE26" i="20"/>
  <c r="BE30" i="20"/>
  <c r="BE34" i="20"/>
  <c r="BE38" i="20"/>
  <c r="BE21" i="20"/>
  <c r="AT6" i="20"/>
  <c r="AS6" i="20"/>
  <c r="AR6" i="20"/>
  <c r="AQ6" i="20"/>
  <c r="AP6" i="20"/>
  <c r="AO6" i="20"/>
  <c r="AT4" i="20"/>
  <c r="AS4" i="20"/>
  <c r="AR4" i="20"/>
  <c r="AQ4" i="20"/>
  <c r="AP4" i="20"/>
  <c r="AO4" i="20"/>
  <c r="AP50" i="20"/>
  <c r="AO50" i="20"/>
  <c r="AN50" i="20"/>
  <c r="Z52" i="20"/>
  <c r="Z50" i="20"/>
  <c r="Z48" i="20"/>
  <c r="Z46" i="20"/>
  <c r="Z44" i="20"/>
  <c r="Z42" i="20"/>
  <c r="Z36" i="20"/>
  <c r="Z34" i="20"/>
  <c r="Z32" i="20"/>
  <c r="Z30" i="20"/>
  <c r="Z28" i="20"/>
  <c r="Z26" i="20"/>
  <c r="Z24" i="20"/>
  <c r="BE41" i="22" l="1"/>
  <c r="BG41" i="22" s="1"/>
  <c r="BG20" i="22"/>
  <c r="BE20" i="20"/>
  <c r="BG21" i="20"/>
  <c r="BE42" i="20"/>
  <c r="BG42" i="20" s="1"/>
  <c r="AX2" i="20"/>
  <c r="BB2" i="20"/>
  <c r="AY2" i="20"/>
  <c r="AW2" i="20"/>
  <c r="AZ2" i="20"/>
  <c r="BA2" i="20"/>
  <c r="AT2" i="20"/>
  <c r="AO2" i="20"/>
  <c r="AP2" i="20"/>
  <c r="AQ2" i="20"/>
  <c r="AS2" i="20"/>
  <c r="AR2" i="20"/>
  <c r="BE41" i="20" l="1"/>
  <c r="AW44" i="20"/>
  <c r="AW40" i="20"/>
  <c r="AW41" i="20"/>
  <c r="AW38" i="20"/>
  <c r="AW36" i="20"/>
  <c r="AW34" i="20"/>
  <c r="AW32" i="20"/>
  <c r="AW30" i="20"/>
  <c r="AW28" i="20"/>
  <c r="AW26" i="20"/>
  <c r="AW24" i="20"/>
  <c r="AW19" i="20"/>
  <c r="AW21" i="20"/>
  <c r="AW22" i="20"/>
  <c r="AW16" i="20"/>
  <c r="AW14" i="20"/>
  <c r="AW12" i="20"/>
  <c r="AW10" i="20"/>
  <c r="AW8" i="20"/>
  <c r="AW6" i="20"/>
  <c r="AW4" i="20"/>
  <c r="AW45" i="20"/>
  <c r="AW39" i="20"/>
  <c r="AW37" i="20"/>
  <c r="AW43" i="20"/>
  <c r="AW33" i="20"/>
  <c r="AW29" i="20"/>
  <c r="AW25" i="20"/>
  <c r="AW18" i="20"/>
  <c r="AW17" i="20"/>
  <c r="AW13" i="20"/>
  <c r="AW9" i="20"/>
  <c r="AW5" i="20"/>
  <c r="AW42" i="20"/>
  <c r="AW35" i="20"/>
  <c r="AW31" i="20"/>
  <c r="AW27" i="20"/>
  <c r="AW23" i="20"/>
  <c r="AW20" i="20"/>
  <c r="AW15" i="20"/>
  <c r="AW11" i="20"/>
  <c r="AW7" i="20"/>
  <c r="AW3" i="20"/>
  <c r="AY45" i="20"/>
  <c r="AY39" i="20"/>
  <c r="AY42" i="20"/>
  <c r="AY43" i="20"/>
  <c r="AY37" i="20"/>
  <c r="AY35" i="20"/>
  <c r="AY33" i="20"/>
  <c r="AY31" i="20"/>
  <c r="AY29" i="20"/>
  <c r="AY27" i="20"/>
  <c r="AY25" i="20"/>
  <c r="AY23" i="20"/>
  <c r="AY18" i="20"/>
  <c r="AY20" i="20"/>
  <c r="AY17" i="20"/>
  <c r="AY15" i="20"/>
  <c r="AY13" i="20"/>
  <c r="AY11" i="20"/>
  <c r="AY9" i="20"/>
  <c r="AY7" i="20"/>
  <c r="AY5" i="20"/>
  <c r="AY3" i="20"/>
  <c r="AY44" i="20"/>
  <c r="AY40" i="20"/>
  <c r="AY36" i="20"/>
  <c r="AY34" i="20"/>
  <c r="AY30" i="20"/>
  <c r="AY26" i="20"/>
  <c r="AY19" i="20"/>
  <c r="AY22" i="20"/>
  <c r="AY14" i="20"/>
  <c r="AY10" i="20"/>
  <c r="AY6" i="20"/>
  <c r="AY38" i="20"/>
  <c r="AY41" i="20"/>
  <c r="AY32" i="20"/>
  <c r="AY28" i="20"/>
  <c r="AY24" i="20"/>
  <c r="AY21" i="20"/>
  <c r="AY16" i="20"/>
  <c r="AY12" i="20"/>
  <c r="AY8" i="20"/>
  <c r="AY4" i="20"/>
  <c r="BA44" i="20"/>
  <c r="BA40" i="20"/>
  <c r="BA41" i="20"/>
  <c r="BA38" i="20"/>
  <c r="BA36" i="20"/>
  <c r="BA34" i="20"/>
  <c r="BA32" i="20"/>
  <c r="BA30" i="20"/>
  <c r="BA28" i="20"/>
  <c r="BA26" i="20"/>
  <c r="BA24" i="20"/>
  <c r="BA19" i="20"/>
  <c r="BA21" i="20"/>
  <c r="BA22" i="20"/>
  <c r="BA16" i="20"/>
  <c r="BA14" i="20"/>
  <c r="BA12" i="20"/>
  <c r="BA10" i="20"/>
  <c r="BA8" i="20"/>
  <c r="BA6" i="20"/>
  <c r="BA4" i="20"/>
  <c r="BA39" i="20"/>
  <c r="BA45" i="20"/>
  <c r="BA43" i="20"/>
  <c r="BA42" i="20"/>
  <c r="BA31" i="20"/>
  <c r="BA27" i="20"/>
  <c r="BA23" i="20"/>
  <c r="BA20" i="20"/>
  <c r="BA15" i="20"/>
  <c r="BA11" i="20"/>
  <c r="BA7" i="20"/>
  <c r="BA3" i="20"/>
  <c r="BA35" i="20"/>
  <c r="BA37" i="20"/>
  <c r="BA33" i="20"/>
  <c r="BA29" i="20"/>
  <c r="BA25" i="20"/>
  <c r="BA18" i="20"/>
  <c r="BA17" i="20"/>
  <c r="BA13" i="20"/>
  <c r="BA9" i="20"/>
  <c r="BA5" i="20"/>
  <c r="BB44" i="20"/>
  <c r="BB40" i="20"/>
  <c r="BB41" i="20"/>
  <c r="BB38" i="20"/>
  <c r="BB36" i="20"/>
  <c r="BB45" i="20"/>
  <c r="BB39" i="20"/>
  <c r="BB42" i="20"/>
  <c r="BB43" i="20"/>
  <c r="BB37" i="20"/>
  <c r="BB35" i="20"/>
  <c r="BB33" i="20"/>
  <c r="BB31" i="20"/>
  <c r="BB29" i="20"/>
  <c r="BB27" i="20"/>
  <c r="BB25" i="20"/>
  <c r="BB23" i="20"/>
  <c r="BB18" i="20"/>
  <c r="BB20" i="20"/>
  <c r="BB17" i="20"/>
  <c r="BB15" i="20"/>
  <c r="BB13" i="20"/>
  <c r="BB11" i="20"/>
  <c r="BB9" i="20"/>
  <c r="BB7" i="20"/>
  <c r="BB5" i="20"/>
  <c r="BB3" i="20"/>
  <c r="BB34" i="20"/>
  <c r="BB30" i="20"/>
  <c r="BB26" i="20"/>
  <c r="BB19" i="20"/>
  <c r="BB22" i="20"/>
  <c r="BB14" i="20"/>
  <c r="BB10" i="20"/>
  <c r="BB32" i="20"/>
  <c r="BB28" i="20"/>
  <c r="BB24" i="20"/>
  <c r="BB21" i="20"/>
  <c r="BB16" i="20"/>
  <c r="BB12" i="20"/>
  <c r="BB8" i="20"/>
  <c r="BB4" i="20"/>
  <c r="BB6" i="20"/>
  <c r="AZ45" i="20"/>
  <c r="AZ39" i="20"/>
  <c r="AZ42" i="20"/>
  <c r="AZ43" i="20"/>
  <c r="AZ37" i="20"/>
  <c r="AZ35" i="20"/>
  <c r="AZ44" i="20"/>
  <c r="AZ40" i="20"/>
  <c r="AZ41" i="20"/>
  <c r="AZ38" i="20"/>
  <c r="AZ36" i="20"/>
  <c r="AZ34" i="20"/>
  <c r="AZ32" i="20"/>
  <c r="AZ30" i="20"/>
  <c r="AZ28" i="20"/>
  <c r="AZ26" i="20"/>
  <c r="AZ24" i="20"/>
  <c r="AZ19" i="20"/>
  <c r="AZ21" i="20"/>
  <c r="AZ22" i="20"/>
  <c r="AZ16" i="20"/>
  <c r="AZ14" i="20"/>
  <c r="AZ12" i="20"/>
  <c r="AZ10" i="20"/>
  <c r="AZ8" i="20"/>
  <c r="AZ6" i="20"/>
  <c r="AZ4" i="20"/>
  <c r="AZ33" i="20"/>
  <c r="AZ29" i="20"/>
  <c r="AZ25" i="20"/>
  <c r="AZ18" i="20"/>
  <c r="AZ17" i="20"/>
  <c r="AZ13" i="20"/>
  <c r="AZ9" i="20"/>
  <c r="AZ5" i="20"/>
  <c r="AZ31" i="20"/>
  <c r="AZ27" i="20"/>
  <c r="AZ23" i="20"/>
  <c r="AZ20" i="20"/>
  <c r="AZ15" i="20"/>
  <c r="AZ11" i="20"/>
  <c r="AZ7" i="20"/>
  <c r="AZ3" i="20"/>
  <c r="AX44" i="20"/>
  <c r="AX40" i="20"/>
  <c r="AX41" i="20"/>
  <c r="AX38" i="20"/>
  <c r="AX36" i="20"/>
  <c r="AX45" i="20"/>
  <c r="AX39" i="20"/>
  <c r="AX42" i="20"/>
  <c r="AX43" i="20"/>
  <c r="AX37" i="20"/>
  <c r="AX35" i="20"/>
  <c r="AX33" i="20"/>
  <c r="AX31" i="20"/>
  <c r="AX29" i="20"/>
  <c r="AX27" i="20"/>
  <c r="AX25" i="20"/>
  <c r="AX23" i="20"/>
  <c r="AX18" i="20"/>
  <c r="AX20" i="20"/>
  <c r="AX17" i="20"/>
  <c r="AX15" i="20"/>
  <c r="AX13" i="20"/>
  <c r="AX11" i="20"/>
  <c r="AX9" i="20"/>
  <c r="AX7" i="20"/>
  <c r="AX5" i="20"/>
  <c r="AX3" i="20"/>
  <c r="AX32" i="20"/>
  <c r="AX28" i="20"/>
  <c r="AX24" i="20"/>
  <c r="AX21" i="20"/>
  <c r="AX16" i="20"/>
  <c r="AX12" i="20"/>
  <c r="AX34" i="20"/>
  <c r="AX30" i="20"/>
  <c r="AX26" i="20"/>
  <c r="AX19" i="20"/>
  <c r="AX22" i="20"/>
  <c r="AX14" i="20"/>
  <c r="AX10" i="20"/>
  <c r="AX6" i="20"/>
  <c r="AX8" i="20"/>
  <c r="AX4" i="20"/>
  <c r="BC15" i="20" l="1"/>
  <c r="BG15" i="20" s="1"/>
  <c r="BC31" i="20"/>
  <c r="BG31" i="20" s="1"/>
  <c r="BC9" i="20"/>
  <c r="BG9" i="20" s="1"/>
  <c r="BC25" i="20"/>
  <c r="BC37" i="20"/>
  <c r="BG37" i="20" s="1"/>
  <c r="BC6" i="20"/>
  <c r="BC14" i="20"/>
  <c r="BG14" i="20" s="1"/>
  <c r="BC19" i="20"/>
  <c r="BC30" i="20"/>
  <c r="BG30" i="20" s="1"/>
  <c r="BC38" i="20"/>
  <c r="BG38" i="20" s="1"/>
  <c r="BC3" i="20"/>
  <c r="BC20" i="20"/>
  <c r="BG20" i="20" s="1"/>
  <c r="AC34" i="20" s="1"/>
  <c r="AG34" i="20" s="1"/>
  <c r="BC35" i="20"/>
  <c r="BG35" i="20" s="1"/>
  <c r="BC13" i="20"/>
  <c r="BG13" i="20" s="1"/>
  <c r="BC29" i="20"/>
  <c r="BG29" i="20" s="1"/>
  <c r="BC39" i="20"/>
  <c r="BG39" i="20" s="1"/>
  <c r="AC50" i="20" s="1"/>
  <c r="AG50" i="20" s="1"/>
  <c r="BC8" i="20"/>
  <c r="BG8" i="20" s="1"/>
  <c r="BC16" i="20"/>
  <c r="BG16" i="20" s="1"/>
  <c r="BC24" i="20"/>
  <c r="BG24" i="20" s="1"/>
  <c r="AC42" i="20" s="1"/>
  <c r="AG42" i="20" s="1"/>
  <c r="BC32" i="20"/>
  <c r="BG32" i="20" s="1"/>
  <c r="BC41" i="20"/>
  <c r="BG41" i="20" s="1"/>
  <c r="AC52" i="20" s="1"/>
  <c r="AG52" i="20" s="1"/>
  <c r="BC7" i="20"/>
  <c r="BG7" i="20" s="1"/>
  <c r="BC23" i="20"/>
  <c r="BG23" i="20" s="1"/>
  <c r="AC36" i="20" s="1"/>
  <c r="AG36" i="20" s="1"/>
  <c r="BC42" i="20"/>
  <c r="BC17" i="20"/>
  <c r="BG17" i="20" s="1"/>
  <c r="BC33" i="20"/>
  <c r="BG33" i="20" s="1"/>
  <c r="BC45" i="20"/>
  <c r="BG45" i="20" s="1"/>
  <c r="R60" i="20" s="1"/>
  <c r="V60" i="20" s="1"/>
  <c r="BC10" i="20"/>
  <c r="BG10" i="20" s="1"/>
  <c r="BC22" i="20"/>
  <c r="BC26" i="20"/>
  <c r="BG26" i="20" s="1"/>
  <c r="AC44" i="20" s="1"/>
  <c r="AG44" i="20" s="1"/>
  <c r="BC34" i="20"/>
  <c r="BG34" i="20" s="1"/>
  <c r="BC40" i="20"/>
  <c r="BC11" i="20"/>
  <c r="BG11" i="20" s="1"/>
  <c r="BC27" i="20"/>
  <c r="BC5" i="20"/>
  <c r="BG5" i="20" s="1"/>
  <c r="AC26" i="20" s="1"/>
  <c r="AG26" i="20" s="1"/>
  <c r="BC18" i="20"/>
  <c r="BG18" i="20" s="1"/>
  <c r="AC32" i="20" s="1"/>
  <c r="AG32" i="20" s="1"/>
  <c r="BC43" i="20"/>
  <c r="BC4" i="20"/>
  <c r="BC12" i="20"/>
  <c r="BG12" i="20" s="1"/>
  <c r="BC21" i="20"/>
  <c r="BC28" i="20"/>
  <c r="BG28" i="20" s="1"/>
  <c r="BC36" i="20"/>
  <c r="BG36" i="20" s="1"/>
  <c r="BC44" i="20"/>
  <c r="BG44" i="20" s="1"/>
  <c r="R58" i="20" s="1"/>
  <c r="V58" i="20" s="1"/>
  <c r="BG3" i="20" l="1"/>
  <c r="AC24" i="20" s="1"/>
  <c r="AG24" i="20" s="1"/>
  <c r="V62" i="20"/>
  <c r="AC28" i="20"/>
  <c r="AG28" i="20" s="1"/>
  <c r="AC48" i="20"/>
  <c r="AG48" i="20" s="1"/>
  <c r="AC46" i="20"/>
  <c r="AG46" i="20" s="1"/>
  <c r="AC30" i="20"/>
  <c r="AG30" i="20" s="1"/>
  <c r="AG54" i="20" l="1"/>
  <c r="AG38" i="20"/>
  <c r="AE68" i="20" l="1"/>
</calcChain>
</file>

<file path=xl/sharedStrings.xml><?xml version="1.0" encoding="utf-8"?>
<sst xmlns="http://schemas.openxmlformats.org/spreadsheetml/2006/main" count="595" uniqueCount="140">
  <si>
    <t>申請者</t>
    <rPh sb="0" eb="3">
      <t>シンセイシャ</t>
    </rPh>
    <phoneticPr fontId="1"/>
  </si>
  <si>
    <t>使用場所等</t>
    <rPh sb="0" eb="2">
      <t>シヨウ</t>
    </rPh>
    <rPh sb="2" eb="4">
      <t>バショ</t>
    </rPh>
    <rPh sb="4" eb="5">
      <t>トウ</t>
    </rPh>
    <phoneticPr fontId="1"/>
  </si>
  <si>
    <t>摘要</t>
    <rPh sb="0" eb="2">
      <t>テキヨウ</t>
    </rPh>
    <phoneticPr fontId="1"/>
  </si>
  <si>
    <t>氏　名</t>
    <rPh sb="0" eb="1">
      <t>シ</t>
    </rPh>
    <rPh sb="2" eb="3">
      <t>メイ</t>
    </rPh>
    <phoneticPr fontId="1"/>
  </si>
  <si>
    <t>連絡先</t>
    <rPh sb="0" eb="3">
      <t>レンラクサキ</t>
    </rPh>
    <phoneticPr fontId="1"/>
  </si>
  <si>
    <t>TEL</t>
    <phoneticPr fontId="1"/>
  </si>
  <si>
    <t>指定管理者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</si>
  <si>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</si>
  <si>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</si>
  <si>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団体名</t>
    <rPh sb="0" eb="3">
      <t>ダンタイメイ</t>
    </rPh>
    <phoneticPr fontId="1"/>
  </si>
  <si>
    <t>使用目的　　　　　　　　　（大会名等）</t>
    <rPh sb="0" eb="2">
      <t>シヨウ</t>
    </rPh>
    <rPh sb="2" eb="4">
      <t>モクテキ</t>
    </rPh>
    <rPh sb="14" eb="16">
      <t>タイカイ</t>
    </rPh>
    <rPh sb="16" eb="17">
      <t>メイ</t>
    </rPh>
    <rPh sb="17" eb="18">
      <t>トウ</t>
    </rPh>
    <phoneticPr fontId="1"/>
  </si>
  <si>
    <t>使用予定人員</t>
    <rPh sb="0" eb="2">
      <t>シヨウ</t>
    </rPh>
    <rPh sb="2" eb="4">
      <t>ヨテイ</t>
    </rPh>
    <rPh sb="4" eb="6">
      <t>ジンイン</t>
    </rPh>
    <phoneticPr fontId="1"/>
  </si>
  <si>
    <t>使用責任者</t>
    <rPh sb="0" eb="2">
      <t>シヨウ</t>
    </rPh>
    <rPh sb="2" eb="5">
      <t>セキニンシャ</t>
    </rPh>
    <phoneticPr fontId="1"/>
  </si>
  <si>
    <t>電気利用料金</t>
    <rPh sb="0" eb="2">
      <t>デンキ</t>
    </rPh>
    <rPh sb="2" eb="6">
      <t>リヨウリョウキン</t>
    </rPh>
    <phoneticPr fontId="1"/>
  </si>
  <si>
    <t>利用料金の合計</t>
    <rPh sb="0" eb="3">
      <t>リヨウリョウ</t>
    </rPh>
    <rPh sb="2" eb="3">
      <t>リョウ</t>
    </rPh>
    <rPh sb="3" eb="4">
      <t>キン</t>
    </rPh>
    <rPh sb="5" eb="7">
      <t>ゴウケイ</t>
    </rPh>
    <phoneticPr fontId="1"/>
  </si>
  <si>
    <t>メインアリーナ</t>
    <phoneticPr fontId="1"/>
  </si>
  <si>
    <t>サブアリーナ</t>
    <phoneticPr fontId="1"/>
  </si>
  <si>
    <t>ヨリドマ</t>
    <phoneticPr fontId="8"/>
  </si>
  <si>
    <t>キッズルーム</t>
    <phoneticPr fontId="8"/>
  </si>
  <si>
    <t>金額</t>
    <rPh sb="0" eb="2">
      <t>キンガク</t>
    </rPh>
    <phoneticPr fontId="8"/>
  </si>
  <si>
    <t>円</t>
    <rPh sb="0" eb="1">
      <t>エン</t>
    </rPh>
    <phoneticPr fontId="8"/>
  </si>
  <si>
    <t>マルチスペース</t>
    <phoneticPr fontId="8"/>
  </si>
  <si>
    <t>公園施設（青森市総合体育館）使用許可申請書</t>
    <rPh sb="0" eb="2">
      <t>コウエン</t>
    </rPh>
    <rPh sb="2" eb="4">
      <t>シセツ</t>
    </rPh>
    <rPh sb="5" eb="8">
      <t>アオモリシ</t>
    </rPh>
    <rPh sb="8" eb="10">
      <t>ソウゴウ</t>
    </rPh>
    <rPh sb="10" eb="13">
      <t>タイイクカン</t>
    </rPh>
    <rPh sb="14" eb="16">
      <t>シヨウ</t>
    </rPh>
    <rPh sb="16" eb="18">
      <t>キョカ</t>
    </rPh>
    <rPh sb="18" eb="21">
      <t>シンセイショ</t>
    </rPh>
    <phoneticPr fontId="1"/>
  </si>
  <si>
    <t>使用内容・
入場料の徴否</t>
    <rPh sb="0" eb="1">
      <t>シ</t>
    </rPh>
    <rPh sb="1" eb="2">
      <t>ヨウ</t>
    </rPh>
    <rPh sb="2" eb="3">
      <t>ナイ</t>
    </rPh>
    <rPh sb="3" eb="4">
      <t>カタチ</t>
    </rPh>
    <rPh sb="6" eb="9">
      <t>ニュウジョウリョウ</t>
    </rPh>
    <rPh sb="10" eb="11">
      <t>シルシ</t>
    </rPh>
    <rPh sb="11" eb="12">
      <t>イナ</t>
    </rPh>
    <phoneticPr fontId="1"/>
  </si>
  <si>
    <t>使用日時</t>
    <rPh sb="0" eb="1">
      <t>シ</t>
    </rPh>
    <rPh sb="1" eb="2">
      <t>ヨウ</t>
    </rPh>
    <rPh sb="2" eb="3">
      <t>ヒ</t>
    </rPh>
    <rPh sb="3" eb="4">
      <t>ジ</t>
    </rPh>
    <phoneticPr fontId="1"/>
  </si>
  <si>
    <t>施設物件
の有無</t>
    <phoneticPr fontId="30"/>
  </si>
  <si>
    <t>全面</t>
    <rPh sb="0" eb="2">
      <t>ゼンメン</t>
    </rPh>
    <phoneticPr fontId="30"/>
  </si>
  <si>
    <t>半面</t>
    <rPh sb="0" eb="2">
      <t>ハンメン</t>
    </rPh>
    <phoneticPr fontId="30"/>
  </si>
  <si>
    <t>多目的室</t>
    <phoneticPr fontId="1"/>
  </si>
  <si>
    <t>会議室</t>
    <phoneticPr fontId="30"/>
  </si>
  <si>
    <t>Ａ</t>
    <phoneticPr fontId="30"/>
  </si>
  <si>
    <t>Ｂ</t>
    <phoneticPr fontId="30"/>
  </si>
  <si>
    <t>Ｃ</t>
    <phoneticPr fontId="30"/>
  </si>
  <si>
    <t>一部</t>
    <rPh sb="0" eb="2">
      <t>イチブ</t>
    </rPh>
    <phoneticPr fontId="30"/>
  </si>
  <si>
    <t>(</t>
    <phoneticPr fontId="30"/>
  </si>
  <si>
    <t>㎡)</t>
    <phoneticPr fontId="30"/>
  </si>
  <si>
    <t>～</t>
    <phoneticPr fontId="30"/>
  </si>
  <si>
    <t>単価</t>
    <rPh sb="0" eb="2">
      <t>タンカ</t>
    </rPh>
    <phoneticPr fontId="1"/>
  </si>
  <si>
    <t>時間</t>
    <rPh sb="0" eb="2">
      <t>ジカン</t>
    </rPh>
    <phoneticPr fontId="30"/>
  </si>
  <si>
    <t>時間数</t>
    <rPh sb="2" eb="3">
      <t>スウ</t>
    </rPh>
    <phoneticPr fontId="30"/>
  </si>
  <si>
    <t>円</t>
    <rPh sb="0" eb="1">
      <t>エン</t>
    </rPh>
    <phoneticPr fontId="30"/>
  </si>
  <si>
    <t>附帯設備利用料金</t>
    <rPh sb="0" eb="2">
      <t>フタイ</t>
    </rPh>
    <rPh sb="2" eb="4">
      <t>セツビ</t>
    </rPh>
    <rPh sb="4" eb="6">
      <t>リヨウ</t>
    </rPh>
    <phoneticPr fontId="1"/>
  </si>
  <si>
    <t>施設利用料金</t>
    <phoneticPr fontId="30"/>
  </si>
  <si>
    <t>小計（Ａ）</t>
    <phoneticPr fontId="30"/>
  </si>
  <si>
    <t>小計（Ｂ）</t>
    <phoneticPr fontId="30"/>
  </si>
  <si>
    <t>設備名</t>
    <rPh sb="0" eb="2">
      <t>セツビ</t>
    </rPh>
    <rPh sb="2" eb="3">
      <t>メイ</t>
    </rPh>
    <phoneticPr fontId="1"/>
  </si>
  <si>
    <t>金額</t>
  </si>
  <si>
    <t>小計（Ｃ）</t>
    <rPh sb="0" eb="1">
      <t>ショウ</t>
    </rPh>
    <rPh sb="1" eb="2">
      <t>ケイ</t>
    </rPh>
    <phoneticPr fontId="1"/>
  </si>
  <si>
    <t>アマチュアスポーツ</t>
    <phoneticPr fontId="30"/>
  </si>
  <si>
    <t>上記以外の利用</t>
    <phoneticPr fontId="30"/>
  </si>
  <si>
    <t>入場料を徴収しない</t>
    <phoneticPr fontId="30"/>
  </si>
  <si>
    <t>入場料を徴収する</t>
    <phoneticPr fontId="30"/>
  </si>
  <si>
    <t>営利を目的としない</t>
    <phoneticPr fontId="30"/>
  </si>
  <si>
    <t>営利を目的とする</t>
    <phoneticPr fontId="30"/>
  </si>
  <si>
    <t>第　　　　第</t>
    <rPh sb="0" eb="1">
      <t>ダイ</t>
    </rPh>
    <rPh sb="5" eb="6">
      <t>ダイ</t>
    </rPh>
    <phoneticPr fontId="8"/>
  </si>
  <si>
    <t>号</t>
    <rPh sb="0" eb="1">
      <t>ゴウ</t>
    </rPh>
    <phoneticPr fontId="30"/>
  </si>
  <si>
    <t>令和</t>
    <rPh sb="0" eb="2">
      <t>レイワ</t>
    </rPh>
    <phoneticPr fontId="30"/>
  </si>
  <si>
    <t>年</t>
    <rPh sb="0" eb="1">
      <t>ネン</t>
    </rPh>
    <phoneticPr fontId="30"/>
  </si>
  <si>
    <t>月</t>
    <rPh sb="0" eb="1">
      <t>ガツ</t>
    </rPh>
    <phoneticPr fontId="30"/>
  </si>
  <si>
    <t>日</t>
    <rPh sb="0" eb="1">
      <t>ニチ</t>
    </rPh>
    <phoneticPr fontId="30"/>
  </si>
  <si>
    <t>指定管理者</t>
    <rPh sb="0" eb="2">
      <t>シテイ</t>
    </rPh>
    <rPh sb="2" eb="4">
      <t>カンリ</t>
    </rPh>
    <rPh sb="4" eb="5">
      <t>シャ</t>
    </rPh>
    <phoneticPr fontId="30"/>
  </si>
  <si>
    <t>青森ひと創りサポート株式会社</t>
  </si>
  <si>
    <t>注</t>
    <rPh sb="0" eb="1">
      <t>チュウ</t>
    </rPh>
    <phoneticPr fontId="1"/>
  </si>
  <si>
    <t>太枠内は記入しないでください。</t>
    <phoneticPr fontId="30"/>
  </si>
  <si>
    <t>必要事項を記入し、□には該当事項にチェックしてください。　</t>
    <phoneticPr fontId="30"/>
  </si>
  <si>
    <t>(Ａ)＋(Ｂ)＋(Ｃ)</t>
    <phoneticPr fontId="1"/>
  </si>
  <si>
    <t>T４４６０１０１０００２１３</t>
    <phoneticPr fontId="30"/>
  </si>
  <si>
    <t>登録番号</t>
    <phoneticPr fontId="8"/>
  </si>
  <si>
    <t>　上記申請については、裏面の条件をつけて許可します。</t>
    <phoneticPr fontId="30"/>
  </si>
  <si>
    <t>令和</t>
    <rPh sb="0" eb="2">
      <t>レイワ</t>
    </rPh>
    <phoneticPr fontId="1"/>
  </si>
  <si>
    <t>年</t>
    <phoneticPr fontId="30"/>
  </si>
  <si>
    <t>月</t>
    <phoneticPr fontId="30"/>
  </si>
  <si>
    <t>日</t>
    <phoneticPr fontId="30"/>
  </si>
  <si>
    <t>曜日</t>
    <rPh sb="0" eb="2">
      <t>ヨウビ</t>
    </rPh>
    <phoneticPr fontId="30"/>
  </si>
  <si>
    <t>日</t>
    <rPh sb="0" eb="1">
      <t>ヒ</t>
    </rPh>
    <phoneticPr fontId="30"/>
  </si>
  <si>
    <t>使用内容</t>
    <rPh sb="0" eb="2">
      <t>シヨウ</t>
    </rPh>
    <rPh sb="2" eb="4">
      <t>ナイヨウ</t>
    </rPh>
    <phoneticPr fontId="30"/>
  </si>
  <si>
    <t>アマ</t>
    <phoneticPr fontId="30"/>
  </si>
  <si>
    <t>入場料</t>
    <rPh sb="0" eb="3">
      <t>ニュウジョウリョウ</t>
    </rPh>
    <phoneticPr fontId="30"/>
  </si>
  <si>
    <t>営利目的</t>
    <rPh sb="0" eb="2">
      <t>エイリ</t>
    </rPh>
    <rPh sb="2" eb="4">
      <t>モクテキ</t>
    </rPh>
    <phoneticPr fontId="30"/>
  </si>
  <si>
    <t>（裏面）</t>
    <rPh sb="1" eb="3">
      <t>ウラメン</t>
    </rPh>
    <phoneticPr fontId="1"/>
  </si>
  <si>
    <t>許　　　可　　　条　　　件</t>
    <rPh sb="0" eb="1">
      <t>モト</t>
    </rPh>
    <rPh sb="4" eb="5">
      <t>カ</t>
    </rPh>
    <rPh sb="8" eb="9">
      <t>ジョウ</t>
    </rPh>
    <rPh sb="12" eb="13">
      <t>ケン</t>
    </rPh>
    <phoneticPr fontId="1"/>
  </si>
  <si>
    <t>この許可書は、青森市総合体育館を使用する際には必ず所持してください。</t>
    <rPh sb="2" eb="5">
      <t>キョカショ</t>
    </rPh>
    <rPh sb="7" eb="10">
      <t>アオモリシ</t>
    </rPh>
    <rPh sb="10" eb="12">
      <t>ソウゴウ</t>
    </rPh>
    <rPh sb="12" eb="15">
      <t>タイイクカン</t>
    </rPh>
    <rPh sb="16" eb="18">
      <t>シヨウ</t>
    </rPh>
    <rPh sb="20" eb="21">
      <t>サイ</t>
    </rPh>
    <rPh sb="23" eb="24">
      <t>カナラ</t>
    </rPh>
    <rPh sb="25" eb="27">
      <t>ショジ</t>
    </rPh>
    <phoneticPr fontId="30"/>
  </si>
  <si>
    <t>青森市総合体育館の使用の権利は、他人に譲渡し、又は転貸することはできません。</t>
    <rPh sb="0" eb="3">
      <t>アオモリシ</t>
    </rPh>
    <rPh sb="3" eb="5">
      <t>ソウゴウ</t>
    </rPh>
    <rPh sb="5" eb="8">
      <t>タイイクカン</t>
    </rPh>
    <rPh sb="9" eb="11">
      <t>シヨウ</t>
    </rPh>
    <rPh sb="12" eb="14">
      <t>ケンリ</t>
    </rPh>
    <rPh sb="16" eb="18">
      <t>タニン</t>
    </rPh>
    <rPh sb="19" eb="21">
      <t>ジョウト</t>
    </rPh>
    <rPh sb="23" eb="24">
      <t>マタ</t>
    </rPh>
    <rPh sb="25" eb="27">
      <t>テンタイ</t>
    </rPh>
    <phoneticPr fontId="30"/>
  </si>
  <si>
    <t>既に納めた利用料金は、条例に定める場合以外は、お返しできません。</t>
    <rPh sb="0" eb="1">
      <t>スデ</t>
    </rPh>
    <rPh sb="2" eb="3">
      <t>オサ</t>
    </rPh>
    <rPh sb="5" eb="7">
      <t>リヨウ</t>
    </rPh>
    <rPh sb="7" eb="9">
      <t>リョウキン</t>
    </rPh>
    <rPh sb="11" eb="13">
      <t>ジョウレイ</t>
    </rPh>
    <rPh sb="14" eb="15">
      <t>サダ</t>
    </rPh>
    <rPh sb="17" eb="19">
      <t>バアイ</t>
    </rPh>
    <rPh sb="19" eb="21">
      <t>イガイ</t>
    </rPh>
    <rPh sb="24" eb="25">
      <t>カエ</t>
    </rPh>
    <phoneticPr fontId="30"/>
  </si>
  <si>
    <t>準備及び後始末は、許可された時間内に使用者側で行ってください。</t>
    <rPh sb="0" eb="2">
      <t>ジュンビ</t>
    </rPh>
    <rPh sb="2" eb="3">
      <t>オヨ</t>
    </rPh>
    <rPh sb="4" eb="7">
      <t>アトシマツ</t>
    </rPh>
    <rPh sb="9" eb="11">
      <t>キョカ</t>
    </rPh>
    <rPh sb="14" eb="16">
      <t>ジカン</t>
    </rPh>
    <rPh sb="16" eb="17">
      <t>ナイ</t>
    </rPh>
    <rPh sb="18" eb="20">
      <t>シヨウ</t>
    </rPh>
    <rPh sb="20" eb="21">
      <t>シャ</t>
    </rPh>
    <rPh sb="21" eb="22">
      <t>ガワ</t>
    </rPh>
    <rPh sb="23" eb="24">
      <t>オコナ</t>
    </rPh>
    <phoneticPr fontId="30"/>
  </si>
  <si>
    <t>建物及び付属備品等を破損、汚損又は滅失したときは、何人の行為であっても、使用者がその損害を賠償しなければなりません。</t>
    <rPh sb="0" eb="2">
      <t>タテモノ</t>
    </rPh>
    <rPh sb="2" eb="3">
      <t>オヨ</t>
    </rPh>
    <rPh sb="4" eb="6">
      <t>フゾク</t>
    </rPh>
    <rPh sb="6" eb="8">
      <t>ビヒン</t>
    </rPh>
    <rPh sb="8" eb="9">
      <t>トウ</t>
    </rPh>
    <rPh sb="10" eb="12">
      <t>ハソン</t>
    </rPh>
    <rPh sb="13" eb="15">
      <t>オソン</t>
    </rPh>
    <rPh sb="15" eb="16">
      <t>マタ</t>
    </rPh>
    <rPh sb="17" eb="19">
      <t>メッシツ</t>
    </rPh>
    <rPh sb="25" eb="27">
      <t>ナンビト</t>
    </rPh>
    <rPh sb="28" eb="30">
      <t>コウイ</t>
    </rPh>
    <rPh sb="36" eb="38">
      <t>シヨウ</t>
    </rPh>
    <rPh sb="38" eb="39">
      <t>シャ</t>
    </rPh>
    <rPh sb="42" eb="44">
      <t>ソンガイ</t>
    </rPh>
    <rPh sb="45" eb="47">
      <t>バイショウ</t>
    </rPh>
    <phoneticPr fontId="30"/>
  </si>
  <si>
    <t>騒音、怒声を発し、暴力を用いる等、他人に迷惑をかける行為をさせないでください。</t>
    <rPh sb="0" eb="2">
      <t>ソウオン</t>
    </rPh>
    <rPh sb="3" eb="5">
      <t>ドセイ</t>
    </rPh>
    <rPh sb="6" eb="7">
      <t>ハッ</t>
    </rPh>
    <rPh sb="9" eb="11">
      <t>ボウリョク</t>
    </rPh>
    <rPh sb="12" eb="13">
      <t>モチ</t>
    </rPh>
    <rPh sb="15" eb="16">
      <t>トウ</t>
    </rPh>
    <rPh sb="17" eb="19">
      <t>タニン</t>
    </rPh>
    <rPh sb="20" eb="22">
      <t>メイワク</t>
    </rPh>
    <rPh sb="26" eb="28">
      <t>コウイ</t>
    </rPh>
    <phoneticPr fontId="30"/>
  </si>
  <si>
    <t>青森市総合体育館及び付属設備等の使用については、すべて職員の指示に従ってください。</t>
    <rPh sb="0" eb="3">
      <t>アオモリシ</t>
    </rPh>
    <rPh sb="3" eb="5">
      <t>ソウゴウ</t>
    </rPh>
    <rPh sb="5" eb="8">
      <t>タイイクカン</t>
    </rPh>
    <rPh sb="8" eb="9">
      <t>オヨ</t>
    </rPh>
    <rPh sb="10" eb="12">
      <t>フゾク</t>
    </rPh>
    <rPh sb="12" eb="14">
      <t>セツビ</t>
    </rPh>
    <rPh sb="14" eb="15">
      <t>トウ</t>
    </rPh>
    <rPh sb="16" eb="18">
      <t>シヨウ</t>
    </rPh>
    <rPh sb="27" eb="29">
      <t>ショクイン</t>
    </rPh>
    <rPh sb="30" eb="32">
      <t>シジ</t>
    </rPh>
    <rPh sb="33" eb="34">
      <t>シタガ</t>
    </rPh>
    <phoneticPr fontId="30"/>
  </si>
  <si>
    <t>催し物等に使用する場合は、プログラム等を提出し、必要な事項を事前に施設職員と打合せしてください。</t>
    <rPh sb="0" eb="1">
      <t>モヨオ</t>
    </rPh>
    <rPh sb="2" eb="3">
      <t>モノ</t>
    </rPh>
    <rPh sb="3" eb="4">
      <t>トウ</t>
    </rPh>
    <rPh sb="5" eb="7">
      <t>シヨウ</t>
    </rPh>
    <rPh sb="9" eb="11">
      <t>バアイ</t>
    </rPh>
    <rPh sb="18" eb="19">
      <t>トウ</t>
    </rPh>
    <rPh sb="20" eb="22">
      <t>テイシュツ</t>
    </rPh>
    <rPh sb="24" eb="26">
      <t>ヒツヨウ</t>
    </rPh>
    <rPh sb="27" eb="29">
      <t>ジコウ</t>
    </rPh>
    <rPh sb="30" eb="32">
      <t>ジゼン</t>
    </rPh>
    <rPh sb="33" eb="35">
      <t>シセツ</t>
    </rPh>
    <rPh sb="35" eb="37">
      <t>ショクイン</t>
    </rPh>
    <rPh sb="38" eb="40">
      <t>ウチアワ</t>
    </rPh>
    <phoneticPr fontId="30"/>
  </si>
  <si>
    <t>青森市総合体育館内外の秩序保持のため、必要な整理員等を配置してください。</t>
    <rPh sb="0" eb="3">
      <t>アオモリシ</t>
    </rPh>
    <rPh sb="3" eb="5">
      <t>ソウゴウ</t>
    </rPh>
    <rPh sb="5" eb="8">
      <t>タイイクカン</t>
    </rPh>
    <rPh sb="8" eb="9">
      <t>ナイ</t>
    </rPh>
    <rPh sb="9" eb="10">
      <t>ガイ</t>
    </rPh>
    <rPh sb="11" eb="13">
      <t>チツジョ</t>
    </rPh>
    <rPh sb="13" eb="15">
      <t>ホジ</t>
    </rPh>
    <rPh sb="19" eb="21">
      <t>ヒツヨウ</t>
    </rPh>
    <rPh sb="22" eb="24">
      <t>セイリ</t>
    </rPh>
    <rPh sb="24" eb="25">
      <t>イン</t>
    </rPh>
    <rPh sb="25" eb="26">
      <t>トウ</t>
    </rPh>
    <rPh sb="27" eb="29">
      <t>ハイチ</t>
    </rPh>
    <phoneticPr fontId="30"/>
  </si>
  <si>
    <t>～</t>
  </si>
  <si>
    <t>多目的室A</t>
    <rPh sb="0" eb="3">
      <t>タモクテキ</t>
    </rPh>
    <rPh sb="3" eb="4">
      <t>シツ</t>
    </rPh>
    <phoneticPr fontId="30"/>
  </si>
  <si>
    <t>多目的室B</t>
    <rPh sb="0" eb="3">
      <t>タモクテキ</t>
    </rPh>
    <rPh sb="3" eb="4">
      <t>シツ</t>
    </rPh>
    <phoneticPr fontId="30"/>
  </si>
  <si>
    <t>メイン全面</t>
    <rPh sb="3" eb="5">
      <t>ゼンメン</t>
    </rPh>
    <phoneticPr fontId="30"/>
  </si>
  <si>
    <t>メイン半面</t>
    <rPh sb="3" eb="5">
      <t>ハンメン</t>
    </rPh>
    <phoneticPr fontId="30"/>
  </si>
  <si>
    <t>サブ全面</t>
    <rPh sb="2" eb="4">
      <t>ゼンメン</t>
    </rPh>
    <phoneticPr fontId="30"/>
  </si>
  <si>
    <t>サブ半面</t>
    <rPh sb="2" eb="4">
      <t>ハンメン</t>
    </rPh>
    <phoneticPr fontId="30"/>
  </si>
  <si>
    <t>会議室1</t>
    <phoneticPr fontId="30"/>
  </si>
  <si>
    <t>多目的室C</t>
    <rPh sb="0" eb="3">
      <t>タモクテキ</t>
    </rPh>
    <rPh sb="3" eb="4">
      <t>シツ</t>
    </rPh>
    <phoneticPr fontId="30"/>
  </si>
  <si>
    <t>会議室2</t>
    <phoneticPr fontId="30"/>
  </si>
  <si>
    <t>会議室3</t>
  </si>
  <si>
    <t>会議室4</t>
  </si>
  <si>
    <t>会議室5</t>
  </si>
  <si>
    <t>会議室6</t>
  </si>
  <si>
    <t>会議室7</t>
  </si>
  <si>
    <t>会議室8</t>
  </si>
  <si>
    <t>マルチスペース</t>
    <phoneticPr fontId="30"/>
  </si>
  <si>
    <t>キッズルーム一部</t>
    <rPh sb="6" eb="8">
      <t>イチブ</t>
    </rPh>
    <phoneticPr fontId="30"/>
  </si>
  <si>
    <t>キッズルーム全部</t>
    <rPh sb="6" eb="8">
      <t>ゼンブ</t>
    </rPh>
    <phoneticPr fontId="30"/>
  </si>
  <si>
    <t>キッズルーム全部（全館貸切）</t>
    <rPh sb="6" eb="8">
      <t>ゼンブ</t>
    </rPh>
    <rPh sb="9" eb="11">
      <t>ゼンカン</t>
    </rPh>
    <rPh sb="11" eb="13">
      <t>カシキリ</t>
    </rPh>
    <phoneticPr fontId="30"/>
  </si>
  <si>
    <t>ヨリドマ全部</t>
    <rPh sb="4" eb="6">
      <t>ゼンブ</t>
    </rPh>
    <phoneticPr fontId="30"/>
  </si>
  <si>
    <t>ヨリドマ一部</t>
    <rPh sb="4" eb="6">
      <t>イチブ</t>
    </rPh>
    <phoneticPr fontId="30"/>
  </si>
  <si>
    <t>施設料金</t>
    <rPh sb="0" eb="2">
      <t>シセツ</t>
    </rPh>
    <rPh sb="2" eb="4">
      <t>リョウキン</t>
    </rPh>
    <phoneticPr fontId="30"/>
  </si>
  <si>
    <t>電気料金</t>
    <rPh sb="0" eb="2">
      <t>デンキ</t>
    </rPh>
    <rPh sb="2" eb="4">
      <t>リョウキン</t>
    </rPh>
    <phoneticPr fontId="30"/>
  </si>
  <si>
    <t>附帯設備</t>
    <rPh sb="0" eb="2">
      <t>フタイ</t>
    </rPh>
    <rPh sb="2" eb="4">
      <t>セツビ</t>
    </rPh>
    <phoneticPr fontId="30"/>
  </si>
  <si>
    <t>放送設備(放送室)</t>
    <phoneticPr fontId="30"/>
  </si>
  <si>
    <t>映像設備(大型ビジョン)</t>
    <phoneticPr fontId="30"/>
  </si>
  <si>
    <t>アマチュアスポーツ入場料なし</t>
    <phoneticPr fontId="30"/>
  </si>
  <si>
    <t>アマチュアスポーツ入場料あり</t>
    <phoneticPr fontId="30"/>
  </si>
  <si>
    <t>アマチュアスポーツ以外入場料なし非営利</t>
    <phoneticPr fontId="30"/>
  </si>
  <si>
    <t>アマチュアスポーツ以外入場料なし営利</t>
    <phoneticPr fontId="30"/>
  </si>
  <si>
    <t>アマチュアスポーツ以外入場料あり非営利</t>
    <phoneticPr fontId="30"/>
  </si>
  <si>
    <t>アマチュアスポーツ以外入場料あり営利</t>
    <phoneticPr fontId="30"/>
  </si>
  <si>
    <t>単価</t>
    <rPh sb="0" eb="2">
      <t>タンカ</t>
    </rPh>
    <phoneticPr fontId="30"/>
  </si>
  <si>
    <t>面積</t>
    <rPh sb="0" eb="2">
      <t>メンセキ</t>
    </rPh>
    <phoneticPr fontId="30"/>
  </si>
  <si>
    <t>放送設備
(放送室)</t>
    <rPh sb="0" eb="2">
      <t>ホウソウ</t>
    </rPh>
    <rPh sb="2" eb="4">
      <t>セツビ</t>
    </rPh>
    <rPh sb="6" eb="9">
      <t>ホウソウシツ</t>
    </rPh>
    <phoneticPr fontId="8"/>
  </si>
  <si>
    <t>幼児　　人 小学生　　人 中学生　　人 高校生　　人 一般  　人 高齢者　　人合計　　 人 観覧者　　人</t>
    <phoneticPr fontId="30"/>
  </si>
  <si>
    <t>利用料金振込口座</t>
    <rPh sb="0" eb="4">
      <t>リヨウリョウキン</t>
    </rPh>
    <rPh sb="4" eb="8">
      <t>フリコミコウザ</t>
    </rPh>
    <phoneticPr fontId="30"/>
  </si>
  <si>
    <t>金融機関</t>
    <rPh sb="0" eb="4">
      <t>キンユウキカン</t>
    </rPh>
    <phoneticPr fontId="30"/>
  </si>
  <si>
    <t>上記申請については裏面の条件を付して許可します。</t>
    <phoneticPr fontId="30"/>
  </si>
  <si>
    <r>
      <t>次のとおり使用</t>
    </r>
    <r>
      <rPr>
        <sz val="12"/>
        <rFont val="ＭＳ 明朝"/>
        <family val="1"/>
        <charset val="128"/>
      </rPr>
      <t>許可を</t>
    </r>
    <r>
      <rPr>
        <sz val="12"/>
        <rFont val="ＭＳ 明朝"/>
        <family val="1"/>
      </rPr>
      <t>申請します。</t>
    </r>
    <rPh sb="0" eb="1">
      <t>ツギ</t>
    </rPh>
    <rPh sb="5" eb="7">
      <t>シヨウ</t>
    </rPh>
    <rPh sb="7" eb="9">
      <t>キョカ</t>
    </rPh>
    <rPh sb="10" eb="12">
      <t>シンセイ</t>
    </rPh>
    <phoneticPr fontId="1"/>
  </si>
  <si>
    <r>
      <rPr>
        <sz val="10"/>
        <rFont val="ＭＳ 明朝"/>
        <family val="1"/>
        <charset val="128"/>
      </rPr>
      <t>映像設備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(大型ビジョン)</t>
    </r>
    <rPh sb="0" eb="2">
      <t>エイゾウ</t>
    </rPh>
    <rPh sb="2" eb="4">
      <t>セツビ</t>
    </rPh>
    <rPh sb="6" eb="8">
      <t>オオガタ</t>
    </rPh>
    <phoneticPr fontId="8"/>
  </si>
  <si>
    <t>みちのく銀行　青森中央営業部</t>
    <rPh sb="4" eb="6">
      <t>ギンコウ</t>
    </rPh>
    <rPh sb="7" eb="9">
      <t>アオモリ</t>
    </rPh>
    <rPh sb="9" eb="11">
      <t>チュウオウ</t>
    </rPh>
    <rPh sb="11" eb="13">
      <t>エイギョウ</t>
    </rPh>
    <rPh sb="13" eb="14">
      <t>ブ</t>
    </rPh>
    <phoneticPr fontId="30"/>
  </si>
  <si>
    <t>代表取締役　黒川　明彦　様</t>
    <rPh sb="6" eb="8">
      <t>クロカワ</t>
    </rPh>
    <rPh sb="9" eb="11">
      <t>アキヒコ</t>
    </rPh>
    <phoneticPr fontId="30"/>
  </si>
  <si>
    <r>
      <t>口座名義　</t>
    </r>
    <r>
      <rPr>
        <sz val="11"/>
        <rFont val="ＭＳ 明朝"/>
        <family val="1"/>
        <charset val="128"/>
      </rPr>
      <t>青森ひと創りサポート株式会社</t>
    </r>
    <rPh sb="0" eb="2">
      <t>コウザ</t>
    </rPh>
    <rPh sb="2" eb="4">
      <t>メイギ</t>
    </rPh>
    <rPh sb="5" eb="7">
      <t>アオモリ</t>
    </rPh>
    <rPh sb="9" eb="10">
      <t>ツク</t>
    </rPh>
    <rPh sb="15" eb="17">
      <t>カブシキ</t>
    </rPh>
    <rPh sb="17" eb="19">
      <t>カイシャ</t>
    </rPh>
    <phoneticPr fontId="30"/>
  </si>
  <si>
    <r>
      <rPr>
        <b/>
        <sz val="11"/>
        <rFont val="ＭＳ 明朝"/>
        <family val="1"/>
        <charset val="128"/>
      </rPr>
      <t>口座番号　</t>
    </r>
    <r>
      <rPr>
        <sz val="11"/>
        <rFont val="ＭＳ 明朝"/>
        <family val="1"/>
        <charset val="128"/>
      </rPr>
      <t>普通）２７３９２７９</t>
    </r>
    <rPh sb="0" eb="4">
      <t>コウザバンゴウ</t>
    </rPh>
    <rPh sb="5" eb="7">
      <t>フツウ</t>
    </rPh>
    <phoneticPr fontId="30"/>
  </si>
  <si>
    <t>代表取締役　黒川　明彦</t>
    <rPh sb="6" eb="8">
      <t>クロカワ</t>
    </rPh>
    <rPh sb="9" eb="11">
      <t>アキヒコ</t>
    </rPh>
    <phoneticPr fontId="30"/>
  </si>
  <si>
    <t>←２４時間表記で記入
　してください。</t>
    <rPh sb="3" eb="5">
      <t>ジカン</t>
    </rPh>
    <rPh sb="5" eb="7">
      <t>ヒョウキ</t>
    </rPh>
    <rPh sb="8" eb="10">
      <t>キニュウ</t>
    </rPh>
    <phoneticPr fontId="30"/>
  </si>
  <si>
    <t>：</t>
    <phoneticPr fontId="30"/>
  </si>
  <si>
    <t>使用時間（24ｈ表記）</t>
    <rPh sb="0" eb="2">
      <t>シヨウ</t>
    </rPh>
    <rPh sb="2" eb="4">
      <t>ジカン</t>
    </rPh>
    <rPh sb="8" eb="10">
      <t>ヒョウキ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</si>
</sst>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36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6"/>
      <name val="ＭＳ Ｐゴシック"/>
      <family val="3"/>
    </font>
    <font>
      <sz val="11"/>
      <name val="ＭＳ 明朝"/>
      <family val="1"/>
    </font>
    <font>
      <sz val="10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1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2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6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56">
    <xf numFmtId="0" fontId="0" fillId="0" borderId="0" xfId="0"/>
    <xf numFmtId="0" fontId="3" fillId="0" borderId="0" xfId="0" applyFont="1"/>
    <xf numFmtId="0" fontId="5" fillId="0" borderId="0" xfId="0" applyFont="1" applyAlignment="1">
      <alignment vertical="top" wrapText="1" shrinkToFit="1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4" fillId="0" borderId="0" xfId="0" applyFont="1" applyAlignment="1">
      <alignment vertical="top" wrapText="1" shrinkToFit="1"/>
    </xf>
    <xf numFmtId="0" fontId="28" fillId="0" borderId="0" xfId="0" applyFont="1"/>
    <xf numFmtId="0" fontId="3" fillId="0" borderId="0" xfId="0" applyFont="1" applyAlignment="1">
      <alignment horizontal="left" vertical="top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horizontal="left" vertical="top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top" wrapText="1" shrinkToFit="1"/>
    </xf>
    <xf numFmtId="0" fontId="28" fillId="0" borderId="0" xfId="0" applyFont="1" applyAlignment="1">
      <alignment horizontal="center"/>
    </xf>
    <xf numFmtId="3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 readingOrder="1"/>
    </xf>
    <xf numFmtId="0" fontId="3" fillId="0" borderId="0" xfId="0" applyFont="1" applyAlignment="1">
      <alignment horizontal="center" vertical="center" textRotation="255" shrinkToFi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right" vertical="center" shrinkToFit="1"/>
    </xf>
    <xf numFmtId="0" fontId="26" fillId="0" borderId="0" xfId="0" applyFont="1" applyAlignment="1">
      <alignment horizontal="right" vertical="center" shrinkToFit="1"/>
    </xf>
    <xf numFmtId="0" fontId="26" fillId="0" borderId="0" xfId="0" applyFont="1" applyAlignment="1">
      <alignment horizontal="left" vertical="center" wrapText="1" shrinkToFit="1"/>
    </xf>
    <xf numFmtId="0" fontId="29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6" fillId="0" borderId="2" xfId="0" applyFont="1" applyBorder="1" applyAlignment="1">
      <alignment vertical="center" shrinkToFit="1"/>
    </xf>
    <xf numFmtId="0" fontId="31" fillId="0" borderId="0" xfId="0" applyFont="1" applyAlignment="1">
      <alignment vertical="top" wrapText="1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left" vertical="center" shrinkToFit="1"/>
    </xf>
    <xf numFmtId="0" fontId="26" fillId="0" borderId="7" xfId="0" applyFont="1" applyBorder="1" applyAlignment="1">
      <alignment vertical="center" shrinkToFit="1"/>
    </xf>
    <xf numFmtId="0" fontId="26" fillId="0" borderId="2" xfId="0" applyFont="1" applyBorder="1" applyAlignment="1">
      <alignment horizontal="left" vertical="center" shrinkToFit="1"/>
    </xf>
    <xf numFmtId="0" fontId="26" fillId="0" borderId="12" xfId="0" applyFont="1" applyBorder="1" applyAlignment="1">
      <alignment vertical="center" shrinkToFit="1"/>
    </xf>
    <xf numFmtId="0" fontId="26" fillId="0" borderId="11" xfId="0" applyFont="1" applyBorder="1" applyAlignment="1">
      <alignment vertical="center" shrinkToFit="1"/>
    </xf>
    <xf numFmtId="0" fontId="26" fillId="0" borderId="1" xfId="0" applyFont="1" applyBorder="1" applyAlignment="1">
      <alignment horizontal="left" vertical="center" wrapText="1" shrinkToFit="1"/>
    </xf>
    <xf numFmtId="0" fontId="26" fillId="0" borderId="2" xfId="0" applyFont="1" applyBorder="1" applyAlignment="1">
      <alignment horizontal="left" vertical="center" wrapText="1"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top" shrinkToFit="1"/>
    </xf>
    <xf numFmtId="0" fontId="26" fillId="0" borderId="28" xfId="0" applyFont="1" applyBorder="1" applyAlignment="1">
      <alignment horizontal="center" vertical="center" textRotation="255" shrinkToFit="1"/>
    </xf>
    <xf numFmtId="0" fontId="26" fillId="0" borderId="0" xfId="0" applyFont="1" applyAlignment="1">
      <alignment horizontal="left" vertical="top" wrapText="1" shrinkToFit="1"/>
    </xf>
    <xf numFmtId="0" fontId="26" fillId="0" borderId="0" xfId="0" applyFont="1" applyAlignment="1">
      <alignment vertical="top" wrapText="1" shrinkToFit="1"/>
    </xf>
    <xf numFmtId="0" fontId="26" fillId="0" borderId="7" xfId="0" applyFont="1" applyBorder="1" applyAlignment="1">
      <alignment horizontal="left" vertical="top" wrapText="1" shrinkToFit="1"/>
    </xf>
    <xf numFmtId="0" fontId="26" fillId="0" borderId="33" xfId="0" applyFont="1" applyBorder="1" applyAlignment="1">
      <alignment horizontal="left" vertical="top" wrapText="1" shrinkToFit="1"/>
    </xf>
    <xf numFmtId="0" fontId="26" fillId="0" borderId="0" xfId="0" applyFont="1" applyAlignment="1">
      <alignment vertical="top" shrinkToFit="1"/>
    </xf>
    <xf numFmtId="0" fontId="26" fillId="0" borderId="32" xfId="0" applyFont="1" applyBorder="1" applyAlignment="1">
      <alignment vertical="top" shrinkToFit="1"/>
    </xf>
    <xf numFmtId="0" fontId="26" fillId="0" borderId="0" xfId="0" applyFont="1"/>
    <xf numFmtId="176" fontId="26" fillId="0" borderId="0" xfId="0" applyNumberFormat="1" applyFont="1" applyAlignment="1">
      <alignment vertical="center" shrinkToFit="1"/>
    </xf>
    <xf numFmtId="176" fontId="26" fillId="0" borderId="32" xfId="0" applyNumberFormat="1" applyFont="1" applyBorder="1" applyAlignment="1">
      <alignment vertical="center" shrinkToFit="1"/>
    </xf>
    <xf numFmtId="0" fontId="26" fillId="0" borderId="6" xfId="0" applyFont="1" applyBorder="1" applyAlignment="1">
      <alignment vertical="center" shrinkToFit="1"/>
    </xf>
    <xf numFmtId="0" fontId="26" fillId="0" borderId="29" xfId="0" applyFont="1" applyBorder="1" applyAlignment="1">
      <alignment horizontal="left" vertical="top" wrapText="1" shrinkToFit="1"/>
    </xf>
    <xf numFmtId="0" fontId="26" fillId="0" borderId="29" xfId="0" applyFont="1" applyBorder="1" applyAlignment="1">
      <alignment vertical="center" shrinkToFit="1"/>
    </xf>
    <xf numFmtId="0" fontId="26" fillId="0" borderId="29" xfId="0" applyFont="1" applyBorder="1"/>
    <xf numFmtId="3" fontId="26" fillId="0" borderId="29" xfId="0" applyNumberFormat="1" applyFont="1" applyBorder="1" applyAlignment="1">
      <alignment vertical="center" shrinkToFit="1"/>
    </xf>
    <xf numFmtId="3" fontId="26" fillId="0" borderId="0" xfId="0" applyNumberFormat="1" applyFont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20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38" fontId="26" fillId="0" borderId="8" xfId="42" applyFont="1" applyBorder="1" applyAlignment="1">
      <alignment horizontal="right" vertical="center" shrinkToFit="1"/>
    </xf>
    <xf numFmtId="38" fontId="26" fillId="0" borderId="1" xfId="42" applyFont="1" applyBorder="1" applyAlignment="1">
      <alignment horizontal="right" vertical="center" shrinkToFit="1"/>
    </xf>
    <xf numFmtId="38" fontId="26" fillId="0" borderId="9" xfId="42" applyFont="1" applyBorder="1" applyAlignment="1">
      <alignment horizontal="right" vertical="center" shrinkToFit="1"/>
    </xf>
    <xf numFmtId="38" fontId="26" fillId="0" borderId="2" xfId="42" applyFont="1" applyBorder="1" applyAlignment="1">
      <alignment horizontal="right" vertical="center" shrinkToFit="1"/>
    </xf>
    <xf numFmtId="0" fontId="26" fillId="0" borderId="25" xfId="0" applyFont="1" applyBorder="1" applyAlignment="1">
      <alignment horizontal="right" vertical="center" shrinkToFit="1"/>
    </xf>
    <xf numFmtId="0" fontId="26" fillId="0" borderId="26" xfId="0" applyFont="1" applyBorder="1" applyAlignment="1">
      <alignment horizontal="right" vertical="center" shrinkToFit="1"/>
    </xf>
    <xf numFmtId="38" fontId="26" fillId="0" borderId="6" xfId="42" applyFont="1" applyBorder="1" applyAlignment="1">
      <alignment horizontal="right" vertical="center" shrinkToFit="1"/>
    </xf>
    <xf numFmtId="38" fontId="26" fillId="0" borderId="0" xfId="42" applyFont="1" applyBorder="1" applyAlignment="1">
      <alignment horizontal="right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right" vertical="center" shrinkToFit="1"/>
    </xf>
    <xf numFmtId="20" fontId="26" fillId="0" borderId="1" xfId="0" applyNumberFormat="1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11" xfId="0" applyFont="1" applyBorder="1" applyAlignment="1">
      <alignment vertical="center" shrinkToFit="1"/>
    </xf>
    <xf numFmtId="0" fontId="26" fillId="0" borderId="12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6" fillId="0" borderId="34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right" vertical="center" shrinkToFit="1"/>
    </xf>
    <xf numFmtId="0" fontId="26" fillId="0" borderId="12" xfId="0" applyFont="1" applyBorder="1" applyAlignment="1">
      <alignment horizontal="right" vertical="center" shrinkToFit="1"/>
    </xf>
    <xf numFmtId="38" fontId="26" fillId="0" borderId="0" xfId="42" applyFont="1" applyFill="1" applyBorder="1" applyAlignment="1">
      <alignment vertical="center" shrinkToFit="1"/>
    </xf>
    <xf numFmtId="38" fontId="26" fillId="0" borderId="2" xfId="42" applyFont="1" applyFill="1" applyBorder="1" applyAlignment="1">
      <alignment vertical="center" shrinkToFit="1"/>
    </xf>
    <xf numFmtId="0" fontId="26" fillId="0" borderId="7" xfId="0" applyFont="1" applyBorder="1" applyAlignment="1">
      <alignment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20" fontId="26" fillId="0" borderId="8" xfId="0" applyNumberFormat="1" applyFont="1" applyBorder="1" applyAlignment="1">
      <alignment horizontal="center" vertical="center" shrinkToFit="1"/>
    </xf>
    <xf numFmtId="0" fontId="26" fillId="0" borderId="36" xfId="0" applyFont="1" applyBorder="1" applyAlignment="1">
      <alignment vertical="center" shrinkToFit="1"/>
    </xf>
    <xf numFmtId="0" fontId="26" fillId="0" borderId="31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textRotation="255" shrinkToFit="1"/>
    </xf>
    <xf numFmtId="0" fontId="26" fillId="0" borderId="11" xfId="0" applyFont="1" applyBorder="1" applyAlignment="1">
      <alignment horizontal="center" vertical="center" textRotation="255" shrinkToFit="1"/>
    </xf>
    <xf numFmtId="0" fontId="26" fillId="0" borderId="6" xfId="0" applyFont="1" applyBorder="1" applyAlignment="1">
      <alignment horizontal="center" vertical="center" textRotation="255" shrinkToFit="1"/>
    </xf>
    <xf numFmtId="0" fontId="26" fillId="0" borderId="7" xfId="0" applyFont="1" applyBorder="1" applyAlignment="1">
      <alignment horizontal="center" vertical="center" textRotation="255" shrinkToFit="1"/>
    </xf>
    <xf numFmtId="0" fontId="26" fillId="0" borderId="9" xfId="0" applyFont="1" applyBorder="1" applyAlignment="1">
      <alignment horizontal="center" vertical="center" textRotation="255" shrinkToFit="1"/>
    </xf>
    <xf numFmtId="0" fontId="26" fillId="0" borderId="12" xfId="0" applyFont="1" applyBorder="1" applyAlignment="1">
      <alignment horizontal="center" vertical="center" textRotation="255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0" fontId="26" fillId="0" borderId="9" xfId="0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shrinkToFit="1"/>
    </xf>
    <xf numFmtId="0" fontId="26" fillId="0" borderId="8" xfId="0" applyFont="1" applyBorder="1" applyAlignment="1">
      <alignment horizontal="left" vertical="center" wrapText="1" shrinkToFit="1"/>
    </xf>
    <xf numFmtId="0" fontId="26" fillId="0" borderId="1" xfId="0" applyFont="1" applyBorder="1" applyAlignment="1">
      <alignment horizontal="left" vertical="center" wrapText="1" shrinkToFit="1"/>
    </xf>
    <xf numFmtId="0" fontId="26" fillId="0" borderId="9" xfId="0" applyFont="1" applyBorder="1" applyAlignment="1">
      <alignment horizontal="left" vertical="center" wrapText="1" shrinkToFit="1"/>
    </xf>
    <xf numFmtId="0" fontId="26" fillId="0" borderId="2" xfId="0" applyFont="1" applyBorder="1" applyAlignment="1">
      <alignment horizontal="left" vertical="center" wrapText="1" shrinkToFit="1"/>
    </xf>
    <xf numFmtId="0" fontId="26" fillId="0" borderId="25" xfId="0" applyFont="1" applyBorder="1" applyAlignment="1">
      <alignment horizontal="left" vertical="center" shrinkToFit="1"/>
    </xf>
    <xf numFmtId="0" fontId="26" fillId="0" borderId="6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32" xfId="0" applyFont="1" applyBorder="1" applyAlignment="1">
      <alignment horizontal="left" vertical="center" shrinkToFit="1"/>
    </xf>
    <xf numFmtId="0" fontId="26" fillId="0" borderId="1" xfId="0" applyFont="1" applyBorder="1" applyAlignment="1">
      <alignment vertical="center" shrinkToFit="1"/>
    </xf>
    <xf numFmtId="0" fontId="26" fillId="0" borderId="2" xfId="0" applyFont="1" applyBorder="1" applyAlignment="1">
      <alignment vertical="center" shrinkToFit="1"/>
    </xf>
    <xf numFmtId="0" fontId="29" fillId="0" borderId="8" xfId="0" applyFont="1" applyBorder="1" applyAlignment="1">
      <alignment horizontal="center" vertical="center" textRotation="255" shrinkToFit="1"/>
    </xf>
    <xf numFmtId="0" fontId="26" fillId="0" borderId="23" xfId="0" applyFont="1" applyBorder="1" applyAlignment="1">
      <alignment horizontal="center" vertical="center" textRotation="255" shrinkToFit="1"/>
    </xf>
    <xf numFmtId="0" fontId="26" fillId="0" borderId="24" xfId="0" applyFont="1" applyBorder="1" applyAlignment="1">
      <alignment horizontal="center" vertical="center" textRotation="255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wrapText="1" shrinkToFit="1"/>
    </xf>
    <xf numFmtId="0" fontId="26" fillId="0" borderId="34" xfId="0" applyFont="1" applyBorder="1" applyAlignment="1">
      <alignment horizontal="center" vertical="center" wrapText="1" shrinkToFit="1"/>
    </xf>
    <xf numFmtId="0" fontId="26" fillId="0" borderId="29" xfId="0" applyFont="1" applyBorder="1" applyAlignment="1">
      <alignment horizontal="center" vertical="center" wrapText="1" shrinkToFit="1"/>
    </xf>
    <xf numFmtId="0" fontId="26" fillId="0" borderId="30" xfId="0" applyFont="1" applyBorder="1" applyAlignment="1">
      <alignment horizontal="center" vertical="center" wrapText="1" shrinkToFit="1"/>
    </xf>
    <xf numFmtId="0" fontId="26" fillId="0" borderId="9" xfId="0" applyFont="1" applyBorder="1" applyAlignment="1">
      <alignment horizontal="center" vertical="center" wrapText="1" shrinkToFit="1"/>
    </xf>
    <xf numFmtId="0" fontId="26" fillId="0" borderId="2" xfId="0" applyFont="1" applyBorder="1" applyAlignment="1">
      <alignment horizontal="center" vertical="center" wrapText="1" shrinkToFit="1"/>
    </xf>
    <xf numFmtId="0" fontId="26" fillId="0" borderId="12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26" fillId="0" borderId="11" xfId="0" applyFont="1" applyBorder="1" applyAlignment="1">
      <alignment horizontal="center" vertical="center" wrapText="1" shrinkToFit="1"/>
    </xf>
    <xf numFmtId="0" fontId="26" fillId="0" borderId="3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 shrinkToFit="1"/>
    </xf>
    <xf numFmtId="0" fontId="26" fillId="0" borderId="8" xfId="0" applyFont="1" applyBorder="1" applyAlignment="1">
      <alignment horizontal="left" vertical="top" shrinkToFit="1"/>
    </xf>
    <xf numFmtId="0" fontId="26" fillId="0" borderId="1" xfId="0" applyFont="1" applyBorder="1" applyAlignment="1">
      <alignment horizontal="left" vertical="top" shrinkToFit="1"/>
    </xf>
    <xf numFmtId="0" fontId="26" fillId="0" borderId="25" xfId="0" applyFont="1" applyBorder="1" applyAlignment="1">
      <alignment horizontal="left" vertical="top" shrinkToFit="1"/>
    </xf>
    <xf numFmtId="0" fontId="26" fillId="0" borderId="6" xfId="0" applyFont="1" applyBorder="1" applyAlignment="1">
      <alignment horizontal="left" vertical="top" shrinkToFit="1"/>
    </xf>
    <xf numFmtId="0" fontId="26" fillId="0" borderId="0" xfId="0" applyFont="1" applyAlignment="1">
      <alignment horizontal="left" vertical="top" shrinkToFit="1"/>
    </xf>
    <xf numFmtId="0" fontId="26" fillId="0" borderId="32" xfId="0" applyFont="1" applyBorder="1" applyAlignment="1">
      <alignment horizontal="left" vertical="top" shrinkToFit="1"/>
    </xf>
    <xf numFmtId="0" fontId="3" fillId="0" borderId="0" xfId="0" applyFont="1" applyAlignment="1">
      <alignment vertical="center" wrapText="1" shrinkToFit="1"/>
    </xf>
    <xf numFmtId="0" fontId="26" fillId="0" borderId="0" xfId="0" applyFont="1" applyAlignment="1">
      <alignment vertical="center" wrapText="1" shrinkToFit="1"/>
    </xf>
    <xf numFmtId="0" fontId="5" fillId="0" borderId="0" xfId="0" applyFont="1" applyAlignment="1">
      <alignment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left" vertical="center" wrapText="1" shrinkToFit="1"/>
    </xf>
    <xf numFmtId="0" fontId="35" fillId="0" borderId="3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 readingOrder="1"/>
    </xf>
    <xf numFmtId="0" fontId="3" fillId="3" borderId="1" xfId="0" applyFont="1" applyFill="1" applyBorder="1" applyAlignment="1">
      <alignment horizontal="center" vertical="center" shrinkToFit="1" readingOrder="1"/>
    </xf>
    <xf numFmtId="0" fontId="3" fillId="3" borderId="11" xfId="0" applyFont="1" applyFill="1" applyBorder="1" applyAlignment="1">
      <alignment horizontal="center" vertical="center" shrinkToFit="1" readingOrder="1"/>
    </xf>
    <xf numFmtId="0" fontId="3" fillId="3" borderId="9" xfId="0" applyFont="1" applyFill="1" applyBorder="1" applyAlignment="1">
      <alignment horizontal="center" vertical="center" shrinkToFit="1" readingOrder="1"/>
    </xf>
    <xf numFmtId="0" fontId="3" fillId="3" borderId="2" xfId="0" applyFont="1" applyFill="1" applyBorder="1" applyAlignment="1">
      <alignment horizontal="center" vertical="center" shrinkToFit="1" readingOrder="1"/>
    </xf>
    <xf numFmtId="0" fontId="3" fillId="3" borderId="12" xfId="0" applyFont="1" applyFill="1" applyBorder="1" applyAlignment="1">
      <alignment horizontal="center" vertical="center" shrinkToFit="1" readingOrder="1"/>
    </xf>
    <xf numFmtId="0" fontId="29" fillId="0" borderId="26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vertical="center" shrinkToFit="1"/>
    </xf>
    <xf numFmtId="176" fontId="26" fillId="0" borderId="32" xfId="0" applyNumberFormat="1" applyFont="1" applyBorder="1" applyAlignment="1">
      <alignment vertical="center" shrinkToFit="1"/>
    </xf>
    <xf numFmtId="0" fontId="26" fillId="0" borderId="0" xfId="0" applyFont="1" applyAlignment="1">
      <alignment vertical="top" wrapText="1" shrinkToFit="1"/>
    </xf>
    <xf numFmtId="0" fontId="27" fillId="3" borderId="8" xfId="0" applyFont="1" applyFill="1" applyBorder="1" applyAlignment="1">
      <alignment horizontal="left" vertical="center" shrinkToFit="1"/>
    </xf>
    <xf numFmtId="0" fontId="27" fillId="3" borderId="1" xfId="0" applyFont="1" applyFill="1" applyBorder="1" applyAlignment="1">
      <alignment horizontal="left" vertical="center" shrinkToFit="1"/>
    </xf>
    <xf numFmtId="0" fontId="27" fillId="3" borderId="11" xfId="0" applyFont="1" applyFill="1" applyBorder="1" applyAlignment="1">
      <alignment horizontal="left" vertical="center" shrinkToFit="1"/>
    </xf>
    <xf numFmtId="0" fontId="27" fillId="3" borderId="9" xfId="0" applyFont="1" applyFill="1" applyBorder="1" applyAlignment="1">
      <alignment horizontal="left" vertical="center" shrinkToFit="1"/>
    </xf>
    <xf numFmtId="0" fontId="27" fillId="3" borderId="2" xfId="0" applyFont="1" applyFill="1" applyBorder="1" applyAlignment="1">
      <alignment horizontal="left" vertical="center" shrinkToFit="1"/>
    </xf>
    <xf numFmtId="0" fontId="27" fillId="3" borderId="12" xfId="0" applyFont="1" applyFill="1" applyBorder="1" applyAlignment="1">
      <alignment horizontal="left" vertical="center" shrinkToFit="1"/>
    </xf>
    <xf numFmtId="0" fontId="26" fillId="0" borderId="0" xfId="0" applyFont="1" applyAlignment="1">
      <alignment horizontal="left" vertical="top" wrapText="1" shrinkToFit="1"/>
    </xf>
    <xf numFmtId="0" fontId="26" fillId="0" borderId="7" xfId="0" applyFont="1" applyBorder="1" applyAlignment="1">
      <alignment horizontal="left" vertical="top" wrapText="1" shrinkToFit="1"/>
    </xf>
    <xf numFmtId="0" fontId="3" fillId="0" borderId="8" xfId="0" applyFont="1" applyBorder="1" applyAlignment="1">
      <alignment horizontal="center" vertical="center" shrinkToFit="1" readingOrder="1"/>
    </xf>
    <xf numFmtId="0" fontId="3" fillId="0" borderId="1" xfId="0" applyFont="1" applyBorder="1" applyAlignment="1">
      <alignment horizontal="center" vertical="center" shrinkToFit="1" readingOrder="1"/>
    </xf>
    <xf numFmtId="0" fontId="3" fillId="0" borderId="11" xfId="0" applyFont="1" applyBorder="1" applyAlignment="1">
      <alignment horizontal="center" vertical="center" shrinkToFit="1" readingOrder="1"/>
    </xf>
    <xf numFmtId="0" fontId="3" fillId="0" borderId="9" xfId="0" applyFont="1" applyBorder="1" applyAlignment="1">
      <alignment horizontal="center" vertical="center" shrinkToFit="1" readingOrder="1"/>
    </xf>
    <xf numFmtId="0" fontId="3" fillId="0" borderId="2" xfId="0" applyFont="1" applyBorder="1" applyAlignment="1">
      <alignment horizontal="center" vertical="center" shrinkToFit="1" readingOrder="1"/>
    </xf>
    <xf numFmtId="0" fontId="3" fillId="0" borderId="12" xfId="0" applyFont="1" applyBorder="1" applyAlignment="1">
      <alignment horizontal="center" vertical="center" shrinkToFit="1" readingOrder="1"/>
    </xf>
    <xf numFmtId="0" fontId="27" fillId="3" borderId="8" xfId="0" applyFont="1" applyFill="1" applyBorder="1" applyAlignment="1">
      <alignment vertical="center" shrinkToFit="1"/>
    </xf>
    <xf numFmtId="0" fontId="27" fillId="3" borderId="1" xfId="0" applyFont="1" applyFill="1" applyBorder="1" applyAlignment="1">
      <alignment vertical="center" shrinkToFit="1"/>
    </xf>
    <xf numFmtId="0" fontId="27" fillId="3" borderId="11" xfId="0" applyFont="1" applyFill="1" applyBorder="1" applyAlignment="1">
      <alignment vertical="center" shrinkToFit="1"/>
    </xf>
    <xf numFmtId="0" fontId="27" fillId="3" borderId="6" xfId="0" applyFont="1" applyFill="1" applyBorder="1" applyAlignment="1">
      <alignment vertical="center" shrinkToFit="1"/>
    </xf>
    <xf numFmtId="0" fontId="27" fillId="3" borderId="0" xfId="0" applyFont="1" applyFill="1" applyAlignment="1">
      <alignment vertical="center" shrinkToFit="1"/>
    </xf>
    <xf numFmtId="0" fontId="27" fillId="3" borderId="7" xfId="0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31" fillId="0" borderId="1" xfId="0" applyFont="1" applyBorder="1" applyAlignment="1">
      <alignment vertical="center" shrinkToFit="1"/>
    </xf>
    <xf numFmtId="0" fontId="31" fillId="0" borderId="11" xfId="0" applyFont="1" applyBorder="1" applyAlignment="1">
      <alignment vertical="center" shrinkToFit="1"/>
    </xf>
    <xf numFmtId="0" fontId="31" fillId="0" borderId="2" xfId="0" applyFont="1" applyBorder="1" applyAlignment="1">
      <alignment vertical="center" shrinkToFit="1"/>
    </xf>
    <xf numFmtId="0" fontId="31" fillId="0" borderId="12" xfId="0" applyFont="1" applyBorder="1" applyAlignment="1">
      <alignment vertical="center" shrinkToFit="1"/>
    </xf>
    <xf numFmtId="20" fontId="3" fillId="0" borderId="1" xfId="0" applyNumberFormat="1" applyFont="1" applyBorder="1" applyAlignment="1">
      <alignment horizontal="center" vertical="center" shrinkToFit="1"/>
    </xf>
    <xf numFmtId="0" fontId="33" fillId="0" borderId="0" xfId="0" applyFont="1" applyAlignment="1">
      <alignment horizontal="left" vertical="top" shrinkToFit="1"/>
    </xf>
    <xf numFmtId="0" fontId="26" fillId="0" borderId="29" xfId="0" applyFont="1" applyBorder="1" applyAlignment="1">
      <alignment horizontal="left" vertical="top" wrapText="1" shrinkToFit="1"/>
    </xf>
    <xf numFmtId="0" fontId="26" fillId="0" borderId="29" xfId="0" applyFont="1" applyBorder="1" applyAlignment="1">
      <alignment horizontal="left" vertical="top" shrinkToFit="1"/>
    </xf>
    <xf numFmtId="0" fontId="33" fillId="0" borderId="0" xfId="0" applyFont="1" applyAlignment="1">
      <alignment horizontal="left" vertical="center" shrinkToFit="1"/>
    </xf>
    <xf numFmtId="0" fontId="26" fillId="0" borderId="8" xfId="0" applyFont="1" applyBorder="1" applyAlignment="1">
      <alignment vertical="top" shrinkToFit="1"/>
    </xf>
    <xf numFmtId="0" fontId="26" fillId="0" borderId="1" xfId="0" applyFont="1" applyBorder="1" applyAlignment="1">
      <alignment vertical="top" shrinkToFit="1"/>
    </xf>
    <xf numFmtId="0" fontId="26" fillId="0" borderId="25" xfId="0" applyFont="1" applyBorder="1" applyAlignment="1">
      <alignment vertical="top" shrinkToFit="1"/>
    </xf>
    <xf numFmtId="0" fontId="26" fillId="0" borderId="6" xfId="0" applyFont="1" applyBorder="1" applyAlignment="1">
      <alignment vertical="top" shrinkToFit="1"/>
    </xf>
    <xf numFmtId="0" fontId="26" fillId="0" borderId="0" xfId="0" applyFont="1" applyAlignment="1">
      <alignment vertical="top" shrinkToFit="1"/>
    </xf>
    <xf numFmtId="0" fontId="26" fillId="0" borderId="32" xfId="0" applyFont="1" applyBorder="1" applyAlignment="1">
      <alignment vertical="top" shrinkToFit="1"/>
    </xf>
    <xf numFmtId="0" fontId="26" fillId="0" borderId="29" xfId="0" applyFont="1" applyBorder="1" applyAlignment="1">
      <alignment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0" fontId="3" fillId="0" borderId="11" xfId="0" applyFont="1" applyBorder="1" applyAlignment="1">
      <alignment horizontal="left" vertical="top" wrapText="1" shrinkToFit="1"/>
    </xf>
    <xf numFmtId="0" fontId="3" fillId="0" borderId="2" xfId="0" applyFont="1" applyBorder="1" applyAlignment="1">
      <alignment horizontal="left" vertical="top" wrapText="1" shrinkToFit="1"/>
    </xf>
    <xf numFmtId="0" fontId="3" fillId="0" borderId="12" xfId="0" applyFont="1" applyBorder="1" applyAlignment="1">
      <alignment horizontal="left" vertical="top" wrapText="1" shrinkToFit="1"/>
    </xf>
    <xf numFmtId="176" fontId="26" fillId="0" borderId="0" xfId="0" applyNumberFormat="1" applyFont="1" applyAlignment="1">
      <alignment horizontal="right" vertical="center" shrinkToFit="1"/>
    </xf>
    <xf numFmtId="176" fontId="26" fillId="0" borderId="32" xfId="0" applyNumberFormat="1" applyFont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D$3" lockText="1" noThreeD="1"/>
</file>

<file path=xl/ctrlProps/ctrlProp10.xml><?xml version="1.0" encoding="utf-8"?>
<formControlPr xmlns="http://schemas.microsoft.com/office/spreadsheetml/2009/9/main" objectType="CheckBox" fmlaLink="$BD$11" lockText="1" noThreeD="1"/>
</file>

<file path=xl/ctrlProps/ctrlProp11.xml><?xml version="1.0" encoding="utf-8"?>
<formControlPr xmlns="http://schemas.microsoft.com/office/spreadsheetml/2009/9/main" objectType="CheckBox" fmlaLink="$BD$15" lockText="1" noThreeD="1"/>
</file>

<file path=xl/ctrlProps/ctrlProp12.xml><?xml version="1.0" encoding="utf-8"?>
<formControlPr xmlns="http://schemas.microsoft.com/office/spreadsheetml/2009/9/main" objectType="CheckBox" fmlaLink="$BD$12" lockText="1" noThreeD="1"/>
</file>

<file path=xl/ctrlProps/ctrlProp13.xml><?xml version="1.0" encoding="utf-8"?>
<formControlPr xmlns="http://schemas.microsoft.com/office/spreadsheetml/2009/9/main" objectType="CheckBox" fmlaLink="$BD$16" lockText="1" noThreeD="1"/>
</file>

<file path=xl/ctrlProps/ctrlProp14.xml><?xml version="1.0" encoding="utf-8"?>
<formControlPr xmlns="http://schemas.microsoft.com/office/spreadsheetml/2009/9/main" objectType="CheckBox" fmlaLink="$BD$13" lockText="1" noThreeD="1"/>
</file>

<file path=xl/ctrlProps/ctrlProp15.xml><?xml version="1.0" encoding="utf-8"?>
<formControlPr xmlns="http://schemas.microsoft.com/office/spreadsheetml/2009/9/main" objectType="CheckBox" fmlaLink="$BD$17" lockText="1" noThreeD="1"/>
</file>

<file path=xl/ctrlProps/ctrlProp16.xml><?xml version="1.0" encoding="utf-8"?>
<formControlPr xmlns="http://schemas.microsoft.com/office/spreadsheetml/2009/9/main" objectType="CheckBox" fmlaLink="$BD$18" lockText="1" noThreeD="1"/>
</file>

<file path=xl/ctrlProps/ctrlProp17.xml><?xml version="1.0" encoding="utf-8"?>
<formControlPr xmlns="http://schemas.microsoft.com/office/spreadsheetml/2009/9/main" objectType="CheckBox" fmlaLink="$BD$20" lockText="1" noThreeD="1"/>
</file>

<file path=xl/ctrlProps/ctrlProp18.xml><?xml version="1.0" encoding="utf-8"?>
<formControlPr xmlns="http://schemas.microsoft.com/office/spreadsheetml/2009/9/main" objectType="CheckBox" fmlaLink="$BD$19" lockText="1" noThreeD="1"/>
</file>

<file path=xl/ctrlProps/ctrlProp19.xml><?xml version="1.0" encoding="utf-8"?>
<formControlPr xmlns="http://schemas.microsoft.com/office/spreadsheetml/2009/9/main" objectType="CheckBox" fmlaLink="$BD$22" lockText="1" noThreeD="1"/>
</file>

<file path=xl/ctrlProps/ctrlProp2.xml><?xml version="1.0" encoding="utf-8"?>
<formControlPr xmlns="http://schemas.microsoft.com/office/spreadsheetml/2009/9/main" objectType="CheckBox" fmlaLink="$BD$4" lockText="1" noThreeD="1"/>
</file>

<file path=xl/ctrlProps/ctrlProp20.xml><?xml version="1.0" encoding="utf-8"?>
<formControlPr xmlns="http://schemas.microsoft.com/office/spreadsheetml/2009/9/main" objectType="CheckBox" fmlaLink="$BD$23" lockText="1" noThreeD="1"/>
</file>

<file path=xl/ctrlProps/ctrlProp21.xml><?xml version="1.0" encoding="utf-8"?>
<formControlPr xmlns="http://schemas.microsoft.com/office/spreadsheetml/2009/9/main" objectType="CheckBox" fmlaLink="$BD$44" lockText="1" noThreeD="1"/>
</file>

<file path=xl/ctrlProps/ctrlProp22.xml><?xml version="1.0" encoding="utf-8"?>
<formControlPr xmlns="http://schemas.microsoft.com/office/spreadsheetml/2009/9/main" objectType="CheckBox" fmlaLink="$BD$45" lockText="1" noThreeD="1"/>
</file>

<file path=xl/ctrlProps/ctrlProp23.xml><?xml version="1.0" encoding="utf-8"?>
<formControlPr xmlns="http://schemas.microsoft.com/office/spreadsheetml/2009/9/main" objectType="CheckBox" fmlaLink="$AN$48" lockText="1" noThreeD="1"/>
</file>

<file path=xl/ctrlProps/ctrlProp24.xml><?xml version="1.0" encoding="utf-8"?>
<formControlPr xmlns="http://schemas.microsoft.com/office/spreadsheetml/2009/9/main" objectType="CheckBox" fmlaLink="$AN$49" lockText="1" noThreeD="1"/>
</file>

<file path=xl/ctrlProps/ctrlProp25.xml><?xml version="1.0" encoding="utf-8"?>
<formControlPr xmlns="http://schemas.microsoft.com/office/spreadsheetml/2009/9/main" objectType="CheckBox" fmlaLink="$AO$48" lockText="1" noThreeD="1"/>
</file>

<file path=xl/ctrlProps/ctrlProp26.xml><?xml version="1.0" encoding="utf-8"?>
<formControlPr xmlns="http://schemas.microsoft.com/office/spreadsheetml/2009/9/main" objectType="CheckBox" fmlaLink="$AO$49" lockText="1" noThreeD="1"/>
</file>

<file path=xl/ctrlProps/ctrlProp27.xml><?xml version="1.0" encoding="utf-8"?>
<formControlPr xmlns="http://schemas.microsoft.com/office/spreadsheetml/2009/9/main" objectType="CheckBox" fmlaLink="$AP$49" lockText="1" noThreeD="1"/>
</file>

<file path=xl/ctrlProps/ctrlProp28.xml><?xml version="1.0" encoding="utf-8"?>
<formControlPr xmlns="http://schemas.microsoft.com/office/spreadsheetml/2009/9/main" objectType="CheckBox" fmlaLink="$AP$48" lockText="1" noThreeD="1"/>
</file>

<file path=xl/ctrlProps/ctrlProp29.xml><?xml version="1.0" encoding="utf-8"?>
<formControlPr xmlns="http://schemas.microsoft.com/office/spreadsheetml/2009/9/main" objectType="CheckBox" fmlaLink="$BD$3" lockText="1" noThreeD="1"/>
</file>

<file path=xl/ctrlProps/ctrlProp3.xml><?xml version="1.0" encoding="utf-8"?>
<formControlPr xmlns="http://schemas.microsoft.com/office/spreadsheetml/2009/9/main" objectType="CheckBox" fmlaLink="$BD$5" lockText="1" noThreeD="1"/>
</file>

<file path=xl/ctrlProps/ctrlProp30.xml><?xml version="1.0" encoding="utf-8"?>
<formControlPr xmlns="http://schemas.microsoft.com/office/spreadsheetml/2009/9/main" objectType="CheckBox" fmlaLink="$BD$4" lockText="1" noThreeD="1"/>
</file>

<file path=xl/ctrlProps/ctrlProp31.xml><?xml version="1.0" encoding="utf-8"?>
<formControlPr xmlns="http://schemas.microsoft.com/office/spreadsheetml/2009/9/main" objectType="CheckBox" fmlaLink="$BD$5" lockText="1" noThreeD="1"/>
</file>

<file path=xl/ctrlProps/ctrlProp32.xml><?xml version="1.0" encoding="utf-8"?>
<formControlPr xmlns="http://schemas.microsoft.com/office/spreadsheetml/2009/9/main" objectType="CheckBox" fmlaLink="$BD$6" lockText="1" noThreeD="1"/>
</file>

<file path=xl/ctrlProps/ctrlProp33.xml><?xml version="1.0" encoding="utf-8"?>
<formControlPr xmlns="http://schemas.microsoft.com/office/spreadsheetml/2009/9/main" objectType="CheckBox" fmlaLink="$BD$7" lockText="1" noThreeD="1"/>
</file>

<file path=xl/ctrlProps/ctrlProp34.xml><?xml version="1.0" encoding="utf-8"?>
<formControlPr xmlns="http://schemas.microsoft.com/office/spreadsheetml/2009/9/main" objectType="CheckBox" fmlaLink="$BD$8" lockText="1" noThreeD="1"/>
</file>

<file path=xl/ctrlProps/ctrlProp35.xml><?xml version="1.0" encoding="utf-8"?>
<formControlPr xmlns="http://schemas.microsoft.com/office/spreadsheetml/2009/9/main" objectType="CheckBox" fmlaLink="$BD$9" lockText="1" noThreeD="1"/>
</file>

<file path=xl/ctrlProps/ctrlProp36.xml><?xml version="1.0" encoding="utf-8"?>
<formControlPr xmlns="http://schemas.microsoft.com/office/spreadsheetml/2009/9/main" objectType="CheckBox" fmlaLink="$BD$10" lockText="1" noThreeD="1"/>
</file>

<file path=xl/ctrlProps/ctrlProp37.xml><?xml version="1.0" encoding="utf-8"?>
<formControlPr xmlns="http://schemas.microsoft.com/office/spreadsheetml/2009/9/main" objectType="CheckBox" fmlaLink="$BD$14" lockText="1" noThreeD="1"/>
</file>

<file path=xl/ctrlProps/ctrlProp38.xml><?xml version="1.0" encoding="utf-8"?>
<formControlPr xmlns="http://schemas.microsoft.com/office/spreadsheetml/2009/9/main" objectType="CheckBox" fmlaLink="$BD$11" lockText="1" noThreeD="1"/>
</file>

<file path=xl/ctrlProps/ctrlProp39.xml><?xml version="1.0" encoding="utf-8"?>
<formControlPr xmlns="http://schemas.microsoft.com/office/spreadsheetml/2009/9/main" objectType="CheckBox" fmlaLink="$BD$15" lockText="1" noThreeD="1"/>
</file>

<file path=xl/ctrlProps/ctrlProp4.xml><?xml version="1.0" encoding="utf-8"?>
<formControlPr xmlns="http://schemas.microsoft.com/office/spreadsheetml/2009/9/main" objectType="CheckBox" fmlaLink="$BD$6" lockText="1" noThreeD="1"/>
</file>

<file path=xl/ctrlProps/ctrlProp40.xml><?xml version="1.0" encoding="utf-8"?>
<formControlPr xmlns="http://schemas.microsoft.com/office/spreadsheetml/2009/9/main" objectType="CheckBox" fmlaLink="$BD$12" lockText="1" noThreeD="1"/>
</file>

<file path=xl/ctrlProps/ctrlProp41.xml><?xml version="1.0" encoding="utf-8"?>
<formControlPr xmlns="http://schemas.microsoft.com/office/spreadsheetml/2009/9/main" objectType="CheckBox" fmlaLink="$BD$16" lockText="1" noThreeD="1"/>
</file>

<file path=xl/ctrlProps/ctrlProp42.xml><?xml version="1.0" encoding="utf-8"?>
<formControlPr xmlns="http://schemas.microsoft.com/office/spreadsheetml/2009/9/main" objectType="CheckBox" fmlaLink="$BD$13" lockText="1" noThreeD="1"/>
</file>

<file path=xl/ctrlProps/ctrlProp43.xml><?xml version="1.0" encoding="utf-8"?>
<formControlPr xmlns="http://schemas.microsoft.com/office/spreadsheetml/2009/9/main" objectType="CheckBox" fmlaLink="$BD$17" lockText="1" noThreeD="1"/>
</file>

<file path=xl/ctrlProps/ctrlProp44.xml><?xml version="1.0" encoding="utf-8"?>
<formControlPr xmlns="http://schemas.microsoft.com/office/spreadsheetml/2009/9/main" objectType="CheckBox" fmlaLink="$BD$18" lockText="1" noThreeD="1"/>
</file>

<file path=xl/ctrlProps/ctrlProp45.xml><?xml version="1.0" encoding="utf-8"?>
<formControlPr xmlns="http://schemas.microsoft.com/office/spreadsheetml/2009/9/main" objectType="CheckBox" fmlaLink="$BD$20" lockText="1" noThreeD="1"/>
</file>

<file path=xl/ctrlProps/ctrlProp46.xml><?xml version="1.0" encoding="utf-8"?>
<formControlPr xmlns="http://schemas.microsoft.com/office/spreadsheetml/2009/9/main" objectType="CheckBox" fmlaLink="$BD$19" lockText="1" noThreeD="1"/>
</file>

<file path=xl/ctrlProps/ctrlProp47.xml><?xml version="1.0" encoding="utf-8"?>
<formControlPr xmlns="http://schemas.microsoft.com/office/spreadsheetml/2009/9/main" objectType="CheckBox" fmlaLink="$BD$22" lockText="1" noThreeD="1"/>
</file>

<file path=xl/ctrlProps/ctrlProp48.xml><?xml version="1.0" encoding="utf-8"?>
<formControlPr xmlns="http://schemas.microsoft.com/office/spreadsheetml/2009/9/main" objectType="CheckBox" fmlaLink="$BD$23" lockText="1" noThreeD="1"/>
</file>

<file path=xl/ctrlProps/ctrlProp49.xml><?xml version="1.0" encoding="utf-8"?>
<formControlPr xmlns="http://schemas.microsoft.com/office/spreadsheetml/2009/9/main" objectType="CheckBox" fmlaLink="$BD$44" lockText="1" noThreeD="1"/>
</file>

<file path=xl/ctrlProps/ctrlProp5.xml><?xml version="1.0" encoding="utf-8"?>
<formControlPr xmlns="http://schemas.microsoft.com/office/spreadsheetml/2009/9/main" objectType="CheckBox" fmlaLink="$BD$7" lockText="1" noThreeD="1"/>
</file>

<file path=xl/ctrlProps/ctrlProp50.xml><?xml version="1.0" encoding="utf-8"?>
<formControlPr xmlns="http://schemas.microsoft.com/office/spreadsheetml/2009/9/main" objectType="CheckBox" fmlaLink="$BD$45" lockText="1" noThreeD="1"/>
</file>

<file path=xl/ctrlProps/ctrlProp51.xml><?xml version="1.0" encoding="utf-8"?>
<formControlPr xmlns="http://schemas.microsoft.com/office/spreadsheetml/2009/9/main" objectType="CheckBox" fmlaLink="$AN$48" lockText="1" noThreeD="1"/>
</file>

<file path=xl/ctrlProps/ctrlProp52.xml><?xml version="1.0" encoding="utf-8"?>
<formControlPr xmlns="http://schemas.microsoft.com/office/spreadsheetml/2009/9/main" objectType="CheckBox" fmlaLink="$AN$49" lockText="1" noThreeD="1"/>
</file>

<file path=xl/ctrlProps/ctrlProp53.xml><?xml version="1.0" encoding="utf-8"?>
<formControlPr xmlns="http://schemas.microsoft.com/office/spreadsheetml/2009/9/main" objectType="CheckBox" fmlaLink="$AO$48" lockText="1" noThreeD="1"/>
</file>

<file path=xl/ctrlProps/ctrlProp54.xml><?xml version="1.0" encoding="utf-8"?>
<formControlPr xmlns="http://schemas.microsoft.com/office/spreadsheetml/2009/9/main" objectType="CheckBox" fmlaLink="$AO$49" lockText="1" noThreeD="1"/>
</file>

<file path=xl/ctrlProps/ctrlProp55.xml><?xml version="1.0" encoding="utf-8"?>
<formControlPr xmlns="http://schemas.microsoft.com/office/spreadsheetml/2009/9/main" objectType="CheckBox" fmlaLink="$AP$49" lockText="1" noThreeD="1"/>
</file>

<file path=xl/ctrlProps/ctrlProp56.xml><?xml version="1.0" encoding="utf-8"?>
<formControlPr xmlns="http://schemas.microsoft.com/office/spreadsheetml/2009/9/main" objectType="CheckBox" fmlaLink="$AP$48" lockText="1" noThreeD="1"/>
</file>

<file path=xl/ctrlProps/ctrlProp6.xml><?xml version="1.0" encoding="utf-8"?>
<formControlPr xmlns="http://schemas.microsoft.com/office/spreadsheetml/2009/9/main" objectType="CheckBox" fmlaLink="$BD$8" lockText="1" noThreeD="1"/>
</file>

<file path=xl/ctrlProps/ctrlProp7.xml><?xml version="1.0" encoding="utf-8"?>
<formControlPr xmlns="http://schemas.microsoft.com/office/spreadsheetml/2009/9/main" objectType="CheckBox" fmlaLink="$BD$9" lockText="1" noThreeD="1"/>
</file>

<file path=xl/ctrlProps/ctrlProp8.xml><?xml version="1.0" encoding="utf-8"?>
<formControlPr xmlns="http://schemas.microsoft.com/office/spreadsheetml/2009/9/main" objectType="CheckBox" fmlaLink="$BD$10" lockText="1" noThreeD="1"/>
</file>

<file path=xl/ctrlProps/ctrlProp9.xml><?xml version="1.0" encoding="utf-8"?>
<formControlPr xmlns="http://schemas.microsoft.com/office/spreadsheetml/2009/9/main" objectType="CheckBox" fmlaLink="$BD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23</xdr:row>
          <xdr:rowOff>38100</xdr:rowOff>
        </xdr:from>
        <xdr:to>
          <xdr:col>9</xdr:col>
          <xdr:colOff>0</xdr:colOff>
          <xdr:row>24</xdr:row>
          <xdr:rowOff>133350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D0E03A04-AA28-4F40-AA1D-8DE369A70A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23</xdr:row>
          <xdr:rowOff>38100</xdr:rowOff>
        </xdr:from>
        <xdr:to>
          <xdr:col>12</xdr:col>
          <xdr:colOff>9525</xdr:colOff>
          <xdr:row>24</xdr:row>
          <xdr:rowOff>133350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20752EE2-A65F-4364-82A3-0D448315E9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25</xdr:row>
          <xdr:rowOff>38100</xdr:rowOff>
        </xdr:from>
        <xdr:to>
          <xdr:col>9</xdr:col>
          <xdr:colOff>0</xdr:colOff>
          <xdr:row>26</xdr:row>
          <xdr:rowOff>123825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56BBD910-8DAA-43A3-BEA8-C5F53C5CCA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25</xdr:row>
          <xdr:rowOff>38100</xdr:rowOff>
        </xdr:from>
        <xdr:to>
          <xdr:col>12</xdr:col>
          <xdr:colOff>9525</xdr:colOff>
          <xdr:row>26</xdr:row>
          <xdr:rowOff>123825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B5094C6B-5FA2-4035-9AB8-8A2263AA2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27</xdr:row>
          <xdr:rowOff>38100</xdr:rowOff>
        </xdr:from>
        <xdr:to>
          <xdr:col>9</xdr:col>
          <xdr:colOff>0</xdr:colOff>
          <xdr:row>28</xdr:row>
          <xdr:rowOff>123825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113372B-709E-4FAD-83E7-476BB18E8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38100</xdr:rowOff>
        </xdr:from>
        <xdr:to>
          <xdr:col>12</xdr:col>
          <xdr:colOff>9525</xdr:colOff>
          <xdr:row>28</xdr:row>
          <xdr:rowOff>123825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46454139-8FF9-4D20-9707-0737ACDCE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27</xdr:row>
          <xdr:rowOff>38100</xdr:rowOff>
        </xdr:from>
        <xdr:to>
          <xdr:col>15</xdr:col>
          <xdr:colOff>9525</xdr:colOff>
          <xdr:row>28</xdr:row>
          <xdr:rowOff>123825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BFEB375C-5C22-481D-B0D1-17CE66DC7A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28</xdr:row>
          <xdr:rowOff>123825</xdr:rowOff>
        </xdr:from>
        <xdr:to>
          <xdr:col>9</xdr:col>
          <xdr:colOff>0</xdr:colOff>
          <xdr:row>30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34267982-DF44-430B-8D7E-427BF8EF89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29</xdr:row>
          <xdr:rowOff>123825</xdr:rowOff>
        </xdr:from>
        <xdr:to>
          <xdr:col>9</xdr:col>
          <xdr:colOff>0</xdr:colOff>
          <xdr:row>31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906424A4-54F4-404A-9B5A-DCC77A409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28</xdr:row>
          <xdr:rowOff>123825</xdr:rowOff>
        </xdr:from>
        <xdr:to>
          <xdr:col>11</xdr:col>
          <xdr:colOff>0</xdr:colOff>
          <xdr:row>30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E5EC7CFE-68F8-4FBA-841F-14B860D52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123825</xdr:rowOff>
        </xdr:from>
        <xdr:to>
          <xdr:col>11</xdr:col>
          <xdr:colOff>0</xdr:colOff>
          <xdr:row>31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F80B3158-D593-4F73-8BC1-ED5F6545B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28</xdr:row>
          <xdr:rowOff>123825</xdr:rowOff>
        </xdr:from>
        <xdr:to>
          <xdr:col>13</xdr:col>
          <xdr:colOff>0</xdr:colOff>
          <xdr:row>30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6465C760-05C6-42DD-9C71-DAE5554EF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29</xdr:row>
          <xdr:rowOff>123825</xdr:rowOff>
        </xdr:from>
        <xdr:to>
          <xdr:col>13</xdr:col>
          <xdr:colOff>0</xdr:colOff>
          <xdr:row>31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EB0F28B8-50B3-4F64-966F-B0C2C94ED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28</xdr:row>
          <xdr:rowOff>123825</xdr:rowOff>
        </xdr:from>
        <xdr:to>
          <xdr:col>15</xdr:col>
          <xdr:colOff>0</xdr:colOff>
          <xdr:row>30</xdr:row>
          <xdr:rowOff>47625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D808CB0D-B117-4C6C-863D-2B22041C7E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29</xdr:row>
          <xdr:rowOff>123825</xdr:rowOff>
        </xdr:from>
        <xdr:to>
          <xdr:col>15</xdr:col>
          <xdr:colOff>0</xdr:colOff>
          <xdr:row>31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170E16DF-5E9C-4182-97AF-D5F91681B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31</xdr:row>
          <xdr:rowOff>28575</xdr:rowOff>
        </xdr:from>
        <xdr:to>
          <xdr:col>9</xdr:col>
          <xdr:colOff>0</xdr:colOff>
          <xdr:row>32</xdr:row>
          <xdr:rowOff>133350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5F0E5C8B-750F-4318-A42F-D03F1C1BC6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33</xdr:row>
          <xdr:rowOff>28575</xdr:rowOff>
        </xdr:from>
        <xdr:to>
          <xdr:col>9</xdr:col>
          <xdr:colOff>0</xdr:colOff>
          <xdr:row>34</xdr:row>
          <xdr:rowOff>133350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D66FFB92-423E-405A-8CF6-8CE05D2E19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31</xdr:row>
          <xdr:rowOff>28575</xdr:rowOff>
        </xdr:from>
        <xdr:to>
          <xdr:col>12</xdr:col>
          <xdr:colOff>9525</xdr:colOff>
          <xdr:row>32</xdr:row>
          <xdr:rowOff>123825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7BAAA924-7B01-49CA-9278-5AE105F13E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33</xdr:row>
          <xdr:rowOff>28575</xdr:rowOff>
        </xdr:from>
        <xdr:to>
          <xdr:col>12</xdr:col>
          <xdr:colOff>9525</xdr:colOff>
          <xdr:row>34</xdr:row>
          <xdr:rowOff>123825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1911CED4-DD7B-4156-944F-A2A6CAA921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28575</xdr:rowOff>
        </xdr:from>
        <xdr:to>
          <xdr:col>9</xdr:col>
          <xdr:colOff>0</xdr:colOff>
          <xdr:row>36</xdr:row>
          <xdr:rowOff>133350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CBC382B8-E793-4F61-AB87-BBF4FE124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57</xdr:row>
          <xdr:rowOff>47625</xdr:rowOff>
        </xdr:from>
        <xdr:to>
          <xdr:col>6</xdr:col>
          <xdr:colOff>190500</xdr:colOff>
          <xdr:row>58</xdr:row>
          <xdr:rowOff>133350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337BA1B6-3C02-4EFF-BDDB-CEFCC65BF5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59</xdr:row>
          <xdr:rowOff>47625</xdr:rowOff>
        </xdr:from>
        <xdr:to>
          <xdr:col>6</xdr:col>
          <xdr:colOff>190500</xdr:colOff>
          <xdr:row>60</xdr:row>
          <xdr:rowOff>123825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A83D6913-AA66-4E0C-9457-0EF4EDF1D1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161925</xdr:rowOff>
        </xdr:from>
        <xdr:to>
          <xdr:col>8</xdr:col>
          <xdr:colOff>28575</xdr:colOff>
          <xdr:row>16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360C7B5-1309-47B6-B764-4427B7E15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209550</xdr:rowOff>
        </xdr:from>
        <xdr:to>
          <xdr:col>8</xdr:col>
          <xdr:colOff>28575</xdr:colOff>
          <xdr:row>17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212ABE2D-A15F-47A4-90BB-58C516227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161925</xdr:rowOff>
        </xdr:from>
        <xdr:to>
          <xdr:col>18</xdr:col>
          <xdr:colOff>28575</xdr:colOff>
          <xdr:row>16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B4F12CFC-7099-4B9B-960A-19D8631A2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209550</xdr:rowOff>
        </xdr:from>
        <xdr:to>
          <xdr:col>18</xdr:col>
          <xdr:colOff>28575</xdr:colOff>
          <xdr:row>17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E1B9D217-E81E-4DC0-A191-682F1BB2A3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</xdr:row>
          <xdr:rowOff>209550</xdr:rowOff>
        </xdr:from>
        <xdr:to>
          <xdr:col>28</xdr:col>
          <xdr:colOff>28575</xdr:colOff>
          <xdr:row>17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28848B8D-7C4A-4BCB-8607-88DA9C367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</xdr:row>
          <xdr:rowOff>161925</xdr:rowOff>
        </xdr:from>
        <xdr:to>
          <xdr:col>28</xdr:col>
          <xdr:colOff>28575</xdr:colOff>
          <xdr:row>16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A8D563E7-8C92-43E3-9FC2-A1EA97AF1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23</xdr:row>
          <xdr:rowOff>38100</xdr:rowOff>
        </xdr:from>
        <xdr:to>
          <xdr:col>9</xdr:col>
          <xdr:colOff>0</xdr:colOff>
          <xdr:row>24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23</xdr:row>
          <xdr:rowOff>38100</xdr:rowOff>
        </xdr:from>
        <xdr:to>
          <xdr:col>12</xdr:col>
          <xdr:colOff>9525</xdr:colOff>
          <xdr:row>24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25</xdr:row>
          <xdr:rowOff>38100</xdr:rowOff>
        </xdr:from>
        <xdr:to>
          <xdr:col>9</xdr:col>
          <xdr:colOff>0</xdr:colOff>
          <xdr:row>26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25</xdr:row>
          <xdr:rowOff>38100</xdr:rowOff>
        </xdr:from>
        <xdr:to>
          <xdr:col>12</xdr:col>
          <xdr:colOff>9525</xdr:colOff>
          <xdr:row>26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27</xdr:row>
          <xdr:rowOff>38100</xdr:rowOff>
        </xdr:from>
        <xdr:to>
          <xdr:col>9</xdr:col>
          <xdr:colOff>0</xdr:colOff>
          <xdr:row>28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38100</xdr:rowOff>
        </xdr:from>
        <xdr:to>
          <xdr:col>12</xdr:col>
          <xdr:colOff>9525</xdr:colOff>
          <xdr:row>28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27</xdr:row>
          <xdr:rowOff>38100</xdr:rowOff>
        </xdr:from>
        <xdr:to>
          <xdr:col>15</xdr:col>
          <xdr:colOff>9525</xdr:colOff>
          <xdr:row>28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28</xdr:row>
          <xdr:rowOff>123825</xdr:rowOff>
        </xdr:from>
        <xdr:to>
          <xdr:col>9</xdr:col>
          <xdr:colOff>0</xdr:colOff>
          <xdr:row>30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29</xdr:row>
          <xdr:rowOff>123825</xdr:rowOff>
        </xdr:from>
        <xdr:to>
          <xdr:col>9</xdr:col>
          <xdr:colOff>0</xdr:colOff>
          <xdr:row>31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28</xdr:row>
          <xdr:rowOff>123825</xdr:rowOff>
        </xdr:from>
        <xdr:to>
          <xdr:col>11</xdr:col>
          <xdr:colOff>0</xdr:colOff>
          <xdr:row>30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123825</xdr:rowOff>
        </xdr:from>
        <xdr:to>
          <xdr:col>11</xdr:col>
          <xdr:colOff>0</xdr:colOff>
          <xdr:row>31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28</xdr:row>
          <xdr:rowOff>123825</xdr:rowOff>
        </xdr:from>
        <xdr:to>
          <xdr:col>13</xdr:col>
          <xdr:colOff>0</xdr:colOff>
          <xdr:row>30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29</xdr:row>
          <xdr:rowOff>123825</xdr:rowOff>
        </xdr:from>
        <xdr:to>
          <xdr:col>13</xdr:col>
          <xdr:colOff>0</xdr:colOff>
          <xdr:row>31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28</xdr:row>
          <xdr:rowOff>123825</xdr:rowOff>
        </xdr:from>
        <xdr:to>
          <xdr:col>15</xdr:col>
          <xdr:colOff>0</xdr:colOff>
          <xdr:row>30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29</xdr:row>
          <xdr:rowOff>123825</xdr:rowOff>
        </xdr:from>
        <xdr:to>
          <xdr:col>15</xdr:col>
          <xdr:colOff>0</xdr:colOff>
          <xdr:row>31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31</xdr:row>
          <xdr:rowOff>28575</xdr:rowOff>
        </xdr:from>
        <xdr:to>
          <xdr:col>9</xdr:col>
          <xdr:colOff>0</xdr:colOff>
          <xdr:row>32</xdr:row>
          <xdr:rowOff>133350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33</xdr:row>
          <xdr:rowOff>28575</xdr:rowOff>
        </xdr:from>
        <xdr:to>
          <xdr:col>9</xdr:col>
          <xdr:colOff>0</xdr:colOff>
          <xdr:row>34</xdr:row>
          <xdr:rowOff>133350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31</xdr:row>
          <xdr:rowOff>28575</xdr:rowOff>
        </xdr:from>
        <xdr:to>
          <xdr:col>12</xdr:col>
          <xdr:colOff>9525</xdr:colOff>
          <xdr:row>32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33</xdr:row>
          <xdr:rowOff>28575</xdr:rowOff>
        </xdr:from>
        <xdr:to>
          <xdr:col>12</xdr:col>
          <xdr:colOff>9525</xdr:colOff>
          <xdr:row>34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35</xdr:row>
          <xdr:rowOff>28575</xdr:rowOff>
        </xdr:from>
        <xdr:to>
          <xdr:col>9</xdr:col>
          <xdr:colOff>0</xdr:colOff>
          <xdr:row>36</xdr:row>
          <xdr:rowOff>133350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57</xdr:row>
          <xdr:rowOff>47625</xdr:rowOff>
        </xdr:from>
        <xdr:to>
          <xdr:col>6</xdr:col>
          <xdr:colOff>190500</xdr:colOff>
          <xdr:row>58</xdr:row>
          <xdr:rowOff>133350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59</xdr:row>
          <xdr:rowOff>47625</xdr:rowOff>
        </xdr:from>
        <xdr:to>
          <xdr:col>6</xdr:col>
          <xdr:colOff>190500</xdr:colOff>
          <xdr:row>60</xdr:row>
          <xdr:rowOff>123825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161925</xdr:rowOff>
        </xdr:from>
        <xdr:to>
          <xdr:col>8</xdr:col>
          <xdr:colOff>28575</xdr:colOff>
          <xdr:row>16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209550</xdr:rowOff>
        </xdr:from>
        <xdr:to>
          <xdr:col>8</xdr:col>
          <xdr:colOff>28575</xdr:colOff>
          <xdr:row>17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161925</xdr:rowOff>
        </xdr:from>
        <xdr:to>
          <xdr:col>18</xdr:col>
          <xdr:colOff>28575</xdr:colOff>
          <xdr:row>16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209550</xdr:rowOff>
        </xdr:from>
        <xdr:to>
          <xdr:col>18</xdr:col>
          <xdr:colOff>28575</xdr:colOff>
          <xdr:row>17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</xdr:row>
          <xdr:rowOff>209550</xdr:rowOff>
        </xdr:from>
        <xdr:to>
          <xdr:col>28</xdr:col>
          <xdr:colOff>28575</xdr:colOff>
          <xdr:row>17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</xdr:row>
          <xdr:rowOff>161925</xdr:rowOff>
        </xdr:from>
        <xdr:to>
          <xdr:col>28</xdr:col>
          <xdr:colOff>28575</xdr:colOff>
          <xdr:row>16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D4B4-E702-4B84-A92D-6DB3D668186B}">
  <dimension ref="A1:BG156"/>
  <sheetViews>
    <sheetView tabSelected="1" view="pageBreakPreview" topLeftCell="A47" zoomScaleNormal="100" zoomScaleSheetLayoutView="100" workbookViewId="0">
      <selection activeCell="AE68" sqref="AE68:AK69"/>
    </sheetView>
  </sheetViews>
  <sheetFormatPr defaultRowHeight="13.5" x14ac:dyDescent="0.15"/>
  <cols>
    <col min="1" max="37" width="2.625" customWidth="1"/>
    <col min="39" max="40" width="9" hidden="1" customWidth="1"/>
    <col min="41" max="41" width="12" hidden="1" customWidth="1"/>
    <col min="42" max="59" width="9" hidden="1" customWidth="1"/>
  </cols>
  <sheetData>
    <row r="1" spans="1:59" ht="18.75" x14ac:dyDescent="0.15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O1" t="s">
        <v>117</v>
      </c>
      <c r="AP1" t="s">
        <v>118</v>
      </c>
      <c r="AQ1" t="s">
        <v>119</v>
      </c>
      <c r="AR1" t="s">
        <v>120</v>
      </c>
      <c r="AS1" t="s">
        <v>121</v>
      </c>
      <c r="AT1" t="s">
        <v>122</v>
      </c>
      <c r="AW1" t="s">
        <v>117</v>
      </c>
      <c r="AX1" t="s">
        <v>118</v>
      </c>
      <c r="AY1" t="s">
        <v>119</v>
      </c>
      <c r="AZ1" t="s">
        <v>120</v>
      </c>
      <c r="BA1" t="s">
        <v>121</v>
      </c>
      <c r="BB1" t="s">
        <v>122</v>
      </c>
      <c r="BF1" t="s">
        <v>124</v>
      </c>
      <c r="BG1" t="s">
        <v>123</v>
      </c>
    </row>
    <row r="2" spans="1:59" ht="13.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O2" s="41" t="str">
        <f>IF(AND($AN$50=1,$AO$50=1),"○","")</f>
        <v/>
      </c>
      <c r="AP2" s="41" t="str">
        <f>IF(AND($AN$50=1,$AO$50=2),"○","")</f>
        <v/>
      </c>
      <c r="AQ2" s="41" t="str">
        <f>IF(AND($AN$50=2,$AO$50=1,$AP$50=1),"○","")</f>
        <v/>
      </c>
      <c r="AR2" s="41" t="str">
        <f>IF(AND($AN$50=2,$AO$50=1,$AP$50=2),"○","")</f>
        <v/>
      </c>
      <c r="AS2" s="41" t="str">
        <f>IF(AND($AN$50=2,$AO$50=2,$AP$50=1),"○","")</f>
        <v/>
      </c>
      <c r="AT2" s="41" t="str">
        <f>IF(AND($AN$50=2,$AO$50=2,$AP$50=2),"○","")</f>
        <v/>
      </c>
      <c r="AW2" s="41" t="str">
        <f>IF(AND($AN$50=1,$AO$50=1),"○","")</f>
        <v/>
      </c>
      <c r="AX2" s="41" t="str">
        <f>IF(AND($AN$50=1,$AO$50=2),"○","")</f>
        <v/>
      </c>
      <c r="AY2" s="41" t="str">
        <f>IF(AND($AN$50=2,$AO$50=1,$AP$50=1),"○","")</f>
        <v/>
      </c>
      <c r="AZ2" s="41" t="str">
        <f>IF(AND($AN$50=2,$AO$50=1,$AP$50=2),"○","")</f>
        <v/>
      </c>
      <c r="BA2" s="41" t="str">
        <f>IF(AND($AN$50=2,$AO$50=2,$AP$50=1),"○","")</f>
        <v/>
      </c>
      <c r="BB2" s="41" t="str">
        <f>IF(AND($AN$50=2,$AO$50=2,$AP$50=2),"○","")</f>
        <v/>
      </c>
    </row>
    <row r="3" spans="1:59" ht="12.75" customHeight="1" x14ac:dyDescent="0.15">
      <c r="A3" s="21" t="s">
        <v>6</v>
      </c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2"/>
      <c r="O3" s="2"/>
      <c r="P3" s="1"/>
      <c r="Q3" s="1"/>
      <c r="R3" s="1"/>
      <c r="S3" s="1"/>
      <c r="T3" s="1"/>
      <c r="U3" s="1"/>
      <c r="V3" s="6"/>
      <c r="W3" s="6"/>
      <c r="X3" s="6"/>
      <c r="Y3" s="1"/>
      <c r="Z3" s="1"/>
      <c r="AA3" s="1"/>
      <c r="AB3" s="6"/>
      <c r="AC3" s="6"/>
      <c r="AD3" s="82" t="s">
        <v>56</v>
      </c>
      <c r="AE3" s="82"/>
      <c r="AF3" s="6"/>
      <c r="AG3" s="6" t="s">
        <v>57</v>
      </c>
      <c r="AH3" s="6"/>
      <c r="AI3" s="6" t="s">
        <v>58</v>
      </c>
      <c r="AJ3" s="6"/>
      <c r="AK3" s="6" t="s">
        <v>74</v>
      </c>
      <c r="AM3" t="s">
        <v>112</v>
      </c>
      <c r="AN3" t="s">
        <v>93</v>
      </c>
      <c r="AO3">
        <v>2000</v>
      </c>
      <c r="AP3">
        <v>4000</v>
      </c>
      <c r="AQ3">
        <v>6000</v>
      </c>
      <c r="AR3">
        <v>18000</v>
      </c>
      <c r="AS3">
        <v>18000</v>
      </c>
      <c r="AT3">
        <v>24000</v>
      </c>
      <c r="AU3" t="s">
        <v>112</v>
      </c>
      <c r="AV3" t="s">
        <v>93</v>
      </c>
      <c r="AW3" t="str">
        <f>IF(AW$2="○",AO3,"")</f>
        <v/>
      </c>
      <c r="AX3" t="str">
        <f t="shared" ref="AX3:BB18" si="0">IF(AX$2="○",AP3,"")</f>
        <v/>
      </c>
      <c r="AY3" t="str">
        <f t="shared" si="0"/>
        <v/>
      </c>
      <c r="AZ3" t="str">
        <f t="shared" si="0"/>
        <v/>
      </c>
      <c r="BA3" t="str">
        <f t="shared" si="0"/>
        <v/>
      </c>
      <c r="BB3" t="str">
        <f t="shared" si="0"/>
        <v/>
      </c>
      <c r="BC3">
        <f>SUM(AW3:BB3)</f>
        <v>0</v>
      </c>
      <c r="BD3" t="b">
        <v>0</v>
      </c>
      <c r="BE3" t="str">
        <f>IF(BD3=TRUE,"○","")</f>
        <v/>
      </c>
      <c r="BG3" t="str">
        <f t="shared" ref="BG3:BG45" si="1">IF(BE3="○",BC3,"")</f>
        <v/>
      </c>
    </row>
    <row r="4" spans="1:59" ht="12.75" customHeight="1" x14ac:dyDescent="0.15">
      <c r="A4" s="21"/>
      <c r="B4" s="182" t="s">
        <v>61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2"/>
      <c r="P4" s="1"/>
      <c r="Q4" s="1"/>
      <c r="R4" s="83" t="s">
        <v>0</v>
      </c>
      <c r="S4" s="83"/>
      <c r="T4" s="83"/>
      <c r="U4" s="83"/>
      <c r="V4" s="83" t="s">
        <v>9</v>
      </c>
      <c r="W4" s="83"/>
      <c r="X4" s="83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N4" t="s">
        <v>94</v>
      </c>
      <c r="AO4">
        <f>AO3*0.5</f>
        <v>1000</v>
      </c>
      <c r="AP4">
        <f t="shared" ref="AP4:AT4" si="2">AP3*0.5</f>
        <v>2000</v>
      </c>
      <c r="AQ4">
        <f t="shared" si="2"/>
        <v>3000</v>
      </c>
      <c r="AR4">
        <f t="shared" si="2"/>
        <v>9000</v>
      </c>
      <c r="AS4">
        <f t="shared" si="2"/>
        <v>9000</v>
      </c>
      <c r="AT4">
        <f t="shared" si="2"/>
        <v>12000</v>
      </c>
      <c r="AV4" t="s">
        <v>94</v>
      </c>
      <c r="AW4" t="str">
        <f t="shared" ref="AW4:BB45" si="3">IF(AW$2="○",AO4,"")</f>
        <v/>
      </c>
      <c r="AX4" t="str">
        <f t="shared" si="0"/>
        <v/>
      </c>
      <c r="AY4" t="str">
        <f t="shared" si="0"/>
        <v/>
      </c>
      <c r="AZ4" t="str">
        <f t="shared" si="0"/>
        <v/>
      </c>
      <c r="BA4" t="str">
        <f t="shared" si="0"/>
        <v/>
      </c>
      <c r="BB4" t="str">
        <f t="shared" si="0"/>
        <v/>
      </c>
      <c r="BC4">
        <f t="shared" ref="BC4:BC45" si="4">SUM(AW4:BB4)</f>
        <v>0</v>
      </c>
      <c r="BD4" t="b">
        <v>0</v>
      </c>
      <c r="BE4" t="str">
        <f t="shared" ref="BE4:BE23" si="5">IF(BD4=TRUE,"○","")</f>
        <v/>
      </c>
      <c r="BG4" t="str">
        <f t="shared" si="1"/>
        <v/>
      </c>
    </row>
    <row r="5" spans="1:59" ht="12.75" customHeight="1" x14ac:dyDescent="0.15">
      <c r="A5" s="21"/>
      <c r="B5" s="182" t="s">
        <v>133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45"/>
      <c r="N5" s="45"/>
      <c r="O5" s="2"/>
      <c r="P5" s="1"/>
      <c r="Q5" s="1"/>
      <c r="R5" s="83"/>
      <c r="S5" s="83"/>
      <c r="T5" s="83"/>
      <c r="U5" s="83"/>
      <c r="V5" s="83"/>
      <c r="W5" s="83"/>
      <c r="X5" s="83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N5" t="s">
        <v>95</v>
      </c>
      <c r="AO5">
        <v>1250</v>
      </c>
      <c r="AP5">
        <v>2500</v>
      </c>
      <c r="AQ5">
        <v>3750</v>
      </c>
      <c r="AR5">
        <v>11250</v>
      </c>
      <c r="AS5">
        <v>11250</v>
      </c>
      <c r="AT5">
        <v>15000</v>
      </c>
      <c r="AV5" t="s">
        <v>95</v>
      </c>
      <c r="AW5" t="str">
        <f t="shared" si="3"/>
        <v/>
      </c>
      <c r="AX5" t="str">
        <f t="shared" si="0"/>
        <v/>
      </c>
      <c r="AY5" t="str">
        <f t="shared" si="0"/>
        <v/>
      </c>
      <c r="AZ5" t="str">
        <f t="shared" si="0"/>
        <v/>
      </c>
      <c r="BA5" t="str">
        <f t="shared" si="0"/>
        <v/>
      </c>
      <c r="BB5" t="str">
        <f t="shared" si="0"/>
        <v/>
      </c>
      <c r="BC5">
        <f t="shared" si="4"/>
        <v>0</v>
      </c>
      <c r="BD5" t="b">
        <v>0</v>
      </c>
      <c r="BE5" t="str">
        <f t="shared" si="5"/>
        <v/>
      </c>
      <c r="BG5" t="str">
        <f t="shared" si="1"/>
        <v/>
      </c>
    </row>
    <row r="6" spans="1:59" ht="12.7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2"/>
      <c r="P6" s="5"/>
      <c r="Q6" s="5"/>
      <c r="R6" s="1"/>
      <c r="S6" s="1"/>
      <c r="T6" s="1"/>
      <c r="U6" s="1"/>
      <c r="V6" s="83" t="s">
        <v>7</v>
      </c>
      <c r="W6" s="83"/>
      <c r="X6" s="83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N6" t="s">
        <v>96</v>
      </c>
      <c r="AO6">
        <f>AO5*0.5</f>
        <v>625</v>
      </c>
      <c r="AP6">
        <f t="shared" ref="AP6:AT6" si="6">AP5*0.5</f>
        <v>1250</v>
      </c>
      <c r="AQ6">
        <f t="shared" si="6"/>
        <v>1875</v>
      </c>
      <c r="AR6">
        <f t="shared" si="6"/>
        <v>5625</v>
      </c>
      <c r="AS6">
        <f t="shared" si="6"/>
        <v>5625</v>
      </c>
      <c r="AT6">
        <f t="shared" si="6"/>
        <v>7500</v>
      </c>
      <c r="AV6" t="s">
        <v>96</v>
      </c>
      <c r="AW6" t="str">
        <f t="shared" si="3"/>
        <v/>
      </c>
      <c r="AX6" t="str">
        <f t="shared" si="0"/>
        <v/>
      </c>
      <c r="AY6" t="str">
        <f t="shared" si="0"/>
        <v/>
      </c>
      <c r="AZ6" t="str">
        <f t="shared" si="0"/>
        <v/>
      </c>
      <c r="BA6" t="str">
        <f t="shared" si="0"/>
        <v/>
      </c>
      <c r="BB6" t="str">
        <f t="shared" si="0"/>
        <v/>
      </c>
      <c r="BC6">
        <f t="shared" si="4"/>
        <v>0</v>
      </c>
      <c r="BD6" t="b">
        <v>0</v>
      </c>
      <c r="BE6" t="str">
        <f t="shared" si="5"/>
        <v/>
      </c>
      <c r="BG6" t="str">
        <f t="shared" si="1"/>
        <v/>
      </c>
    </row>
    <row r="7" spans="1:59" ht="12.7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"/>
      <c r="P7" s="1"/>
      <c r="Q7" s="1"/>
      <c r="R7" s="1"/>
      <c r="S7" s="1"/>
      <c r="T7" s="1"/>
      <c r="U7" s="1"/>
      <c r="V7" s="83"/>
      <c r="W7" s="83"/>
      <c r="X7" s="83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N7" t="s">
        <v>91</v>
      </c>
      <c r="AO7">
        <v>400</v>
      </c>
      <c r="AP7">
        <v>400</v>
      </c>
      <c r="AQ7">
        <v>600</v>
      </c>
      <c r="AR7">
        <v>600</v>
      </c>
      <c r="AS7">
        <v>600</v>
      </c>
      <c r="AT7">
        <v>600</v>
      </c>
      <c r="AV7" t="s">
        <v>91</v>
      </c>
      <c r="AW7" t="str">
        <f t="shared" si="3"/>
        <v/>
      </c>
      <c r="AX7" t="str">
        <f t="shared" si="0"/>
        <v/>
      </c>
      <c r="AY7" t="str">
        <f t="shared" si="0"/>
        <v/>
      </c>
      <c r="AZ7" t="str">
        <f t="shared" si="0"/>
        <v/>
      </c>
      <c r="BA7" t="str">
        <f t="shared" si="0"/>
        <v/>
      </c>
      <c r="BB7" t="str">
        <f t="shared" si="0"/>
        <v/>
      </c>
      <c r="BC7">
        <f t="shared" si="4"/>
        <v>0</v>
      </c>
      <c r="BD7" t="b">
        <v>0</v>
      </c>
      <c r="BE7" t="str">
        <f t="shared" si="5"/>
        <v/>
      </c>
      <c r="BG7" t="str">
        <f t="shared" si="1"/>
        <v/>
      </c>
    </row>
    <row r="8" spans="1:59" ht="12.7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"/>
      <c r="P8" s="1"/>
      <c r="Q8" s="1"/>
      <c r="R8" s="1"/>
      <c r="S8" s="1"/>
      <c r="T8" s="1"/>
      <c r="U8" s="1"/>
      <c r="V8" s="83" t="s">
        <v>8</v>
      </c>
      <c r="W8" s="83"/>
      <c r="X8" s="83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N8" t="s">
        <v>92</v>
      </c>
      <c r="AO8">
        <v>200</v>
      </c>
      <c r="AP8">
        <v>200</v>
      </c>
      <c r="AQ8">
        <v>300</v>
      </c>
      <c r="AR8">
        <v>300</v>
      </c>
      <c r="AS8">
        <v>300</v>
      </c>
      <c r="AT8">
        <v>300</v>
      </c>
      <c r="AV8" t="s">
        <v>92</v>
      </c>
      <c r="AW8" t="str">
        <f t="shared" si="3"/>
        <v/>
      </c>
      <c r="AX8" t="str">
        <f t="shared" si="0"/>
        <v/>
      </c>
      <c r="AY8" t="str">
        <f t="shared" si="0"/>
        <v/>
      </c>
      <c r="AZ8" t="str">
        <f t="shared" si="0"/>
        <v/>
      </c>
      <c r="BA8" t="str">
        <f t="shared" si="0"/>
        <v/>
      </c>
      <c r="BB8" t="str">
        <f t="shared" si="0"/>
        <v/>
      </c>
      <c r="BC8">
        <f t="shared" si="4"/>
        <v>0</v>
      </c>
      <c r="BD8" t="b">
        <v>0</v>
      </c>
      <c r="BE8" t="str">
        <f t="shared" si="5"/>
        <v/>
      </c>
      <c r="BG8" t="str">
        <f t="shared" si="1"/>
        <v/>
      </c>
    </row>
    <row r="9" spans="1:59" ht="12.7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"/>
      <c r="P9" s="1"/>
      <c r="Q9" s="1"/>
      <c r="R9" s="1"/>
      <c r="S9" s="1"/>
      <c r="T9" s="1"/>
      <c r="U9" s="1"/>
      <c r="V9" s="83"/>
      <c r="W9" s="83"/>
      <c r="X9" s="83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N9" t="s">
        <v>98</v>
      </c>
      <c r="AO9">
        <v>200</v>
      </c>
      <c r="AP9">
        <v>200</v>
      </c>
      <c r="AQ9">
        <v>300</v>
      </c>
      <c r="AR9">
        <v>300</v>
      </c>
      <c r="AS9">
        <v>300</v>
      </c>
      <c r="AT9">
        <v>300</v>
      </c>
      <c r="AV9" t="s">
        <v>98</v>
      </c>
      <c r="AW9" t="str">
        <f t="shared" si="3"/>
        <v/>
      </c>
      <c r="AX9" t="str">
        <f t="shared" si="0"/>
        <v/>
      </c>
      <c r="AY9" t="str">
        <f t="shared" si="0"/>
        <v/>
      </c>
      <c r="AZ9" t="str">
        <f t="shared" si="0"/>
        <v/>
      </c>
      <c r="BA9" t="str">
        <f t="shared" si="0"/>
        <v/>
      </c>
      <c r="BB9" t="str">
        <f t="shared" si="0"/>
        <v/>
      </c>
      <c r="BC9">
        <f t="shared" si="4"/>
        <v>0</v>
      </c>
      <c r="BD9" t="b">
        <v>0</v>
      </c>
      <c r="BE9" t="str">
        <f t="shared" si="5"/>
        <v/>
      </c>
      <c r="BG9" t="str">
        <f t="shared" si="1"/>
        <v/>
      </c>
    </row>
    <row r="10" spans="1:59" ht="12.75" customHeight="1" x14ac:dyDescent="0.15">
      <c r="A10" s="9"/>
      <c r="B10" s="184" t="s">
        <v>130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"/>
      <c r="U10" s="1"/>
      <c r="V10" s="83" t="s">
        <v>5</v>
      </c>
      <c r="W10" s="83"/>
      <c r="X10" s="83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N10" t="s">
        <v>97</v>
      </c>
      <c r="AO10">
        <v>150</v>
      </c>
      <c r="AP10">
        <v>150</v>
      </c>
      <c r="AQ10">
        <v>225</v>
      </c>
      <c r="AR10">
        <v>225</v>
      </c>
      <c r="AS10">
        <v>225</v>
      </c>
      <c r="AT10">
        <v>225</v>
      </c>
      <c r="AV10" t="s">
        <v>97</v>
      </c>
      <c r="AW10" t="str">
        <f t="shared" si="3"/>
        <v/>
      </c>
      <c r="AX10" t="str">
        <f t="shared" si="0"/>
        <v/>
      </c>
      <c r="AY10" t="str">
        <f t="shared" si="0"/>
        <v/>
      </c>
      <c r="AZ10" t="str">
        <f t="shared" si="0"/>
        <v/>
      </c>
      <c r="BA10" t="str">
        <f t="shared" si="0"/>
        <v/>
      </c>
      <c r="BB10" t="str">
        <f t="shared" si="0"/>
        <v/>
      </c>
      <c r="BC10">
        <f t="shared" si="4"/>
        <v>0</v>
      </c>
      <c r="BD10" t="b">
        <v>0</v>
      </c>
      <c r="BE10" t="str">
        <f t="shared" si="5"/>
        <v/>
      </c>
      <c r="BG10" t="str">
        <f t="shared" si="1"/>
        <v/>
      </c>
    </row>
    <row r="11" spans="1:59" ht="11.25" customHeight="1" x14ac:dyDescent="0.15">
      <c r="A11" s="2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22"/>
      <c r="U11" s="22"/>
      <c r="V11" s="83"/>
      <c r="W11" s="83"/>
      <c r="X11" s="83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N11" t="s">
        <v>99</v>
      </c>
      <c r="AO11">
        <v>100</v>
      </c>
      <c r="AP11">
        <v>100</v>
      </c>
      <c r="AQ11">
        <v>150</v>
      </c>
      <c r="AR11">
        <v>150</v>
      </c>
      <c r="AS11">
        <v>150</v>
      </c>
      <c r="AT11">
        <v>150</v>
      </c>
      <c r="AV11" t="s">
        <v>99</v>
      </c>
      <c r="AW11" t="str">
        <f t="shared" si="3"/>
        <v/>
      </c>
      <c r="AX11" t="str">
        <f t="shared" si="0"/>
        <v/>
      </c>
      <c r="AY11" t="str">
        <f t="shared" si="0"/>
        <v/>
      </c>
      <c r="AZ11" t="str">
        <f t="shared" si="0"/>
        <v/>
      </c>
      <c r="BA11" t="str">
        <f t="shared" si="0"/>
        <v/>
      </c>
      <c r="BB11" t="str">
        <f t="shared" si="0"/>
        <v/>
      </c>
      <c r="BC11">
        <f t="shared" si="4"/>
        <v>0</v>
      </c>
      <c r="BD11" t="b">
        <v>0</v>
      </c>
      <c r="BE11" t="str">
        <f t="shared" si="5"/>
        <v/>
      </c>
      <c r="BG11" t="str">
        <f t="shared" si="1"/>
        <v/>
      </c>
    </row>
    <row r="12" spans="1:59" ht="14.25" customHeight="1" x14ac:dyDescent="0.15">
      <c r="A12" s="223" t="s">
        <v>10</v>
      </c>
      <c r="B12" s="224"/>
      <c r="C12" s="224"/>
      <c r="D12" s="224"/>
      <c r="E12" s="224"/>
      <c r="F12" s="224"/>
      <c r="G12" s="225"/>
      <c r="H12" s="229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1"/>
      <c r="AB12" s="165" t="s">
        <v>25</v>
      </c>
      <c r="AC12" s="172"/>
      <c r="AD12" s="172"/>
      <c r="AE12" s="173"/>
      <c r="AF12" s="234"/>
      <c r="AG12" s="234"/>
      <c r="AH12" s="234"/>
      <c r="AI12" s="234"/>
      <c r="AJ12" s="234"/>
      <c r="AK12" s="235"/>
      <c r="AN12" t="s">
        <v>100</v>
      </c>
      <c r="AO12">
        <v>150</v>
      </c>
      <c r="AP12">
        <v>150</v>
      </c>
      <c r="AQ12">
        <v>225</v>
      </c>
      <c r="AR12">
        <v>225</v>
      </c>
      <c r="AS12">
        <v>225</v>
      </c>
      <c r="AT12">
        <v>225</v>
      </c>
      <c r="AV12" t="s">
        <v>100</v>
      </c>
      <c r="AW12" t="str">
        <f t="shared" si="3"/>
        <v/>
      </c>
      <c r="AX12" t="str">
        <f t="shared" si="0"/>
        <v/>
      </c>
      <c r="AY12" t="str">
        <f t="shared" si="0"/>
        <v/>
      </c>
      <c r="AZ12" t="str">
        <f t="shared" si="0"/>
        <v/>
      </c>
      <c r="BA12" t="str">
        <f t="shared" si="0"/>
        <v/>
      </c>
      <c r="BB12" t="str">
        <f t="shared" si="0"/>
        <v/>
      </c>
      <c r="BC12">
        <f t="shared" si="4"/>
        <v>0</v>
      </c>
      <c r="BD12" t="b">
        <v>0</v>
      </c>
      <c r="BE12" t="str">
        <f t="shared" si="5"/>
        <v/>
      </c>
      <c r="BG12" t="str">
        <f t="shared" si="1"/>
        <v/>
      </c>
    </row>
    <row r="13" spans="1:59" ht="14.25" customHeight="1" x14ac:dyDescent="0.15">
      <c r="A13" s="226"/>
      <c r="B13" s="227"/>
      <c r="C13" s="227"/>
      <c r="D13" s="227"/>
      <c r="E13" s="227"/>
      <c r="F13" s="227"/>
      <c r="G13" s="228"/>
      <c r="H13" s="232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233"/>
      <c r="AB13" s="169"/>
      <c r="AC13" s="170"/>
      <c r="AD13" s="170"/>
      <c r="AE13" s="171"/>
      <c r="AF13" s="236"/>
      <c r="AG13" s="236"/>
      <c r="AH13" s="236"/>
      <c r="AI13" s="236"/>
      <c r="AJ13" s="236"/>
      <c r="AK13" s="237"/>
      <c r="AN13" t="s">
        <v>101</v>
      </c>
      <c r="AO13">
        <v>200</v>
      </c>
      <c r="AP13">
        <v>200</v>
      </c>
      <c r="AQ13">
        <v>300</v>
      </c>
      <c r="AR13">
        <v>300</v>
      </c>
      <c r="AS13">
        <v>300</v>
      </c>
      <c r="AT13">
        <v>300</v>
      </c>
      <c r="AV13" t="s">
        <v>101</v>
      </c>
      <c r="AW13" t="str">
        <f t="shared" si="3"/>
        <v/>
      </c>
      <c r="AX13" t="str">
        <f t="shared" si="0"/>
        <v/>
      </c>
      <c r="AY13" t="str">
        <f t="shared" si="0"/>
        <v/>
      </c>
      <c r="AZ13" t="str">
        <f t="shared" si="0"/>
        <v/>
      </c>
      <c r="BA13" t="str">
        <f t="shared" si="0"/>
        <v/>
      </c>
      <c r="BB13" t="str">
        <f t="shared" si="0"/>
        <v/>
      </c>
      <c r="BC13">
        <f t="shared" si="4"/>
        <v>0</v>
      </c>
      <c r="BD13" t="b">
        <v>0</v>
      </c>
      <c r="BE13" t="str">
        <f t="shared" si="5"/>
        <v/>
      </c>
      <c r="BG13" t="str">
        <f t="shared" si="1"/>
        <v/>
      </c>
    </row>
    <row r="14" spans="1:59" x14ac:dyDescent="0.15">
      <c r="A14" s="84" t="s">
        <v>24</v>
      </c>
      <c r="B14" s="85"/>
      <c r="C14" s="85"/>
      <c r="D14" s="85"/>
      <c r="E14" s="85"/>
      <c r="F14" s="85"/>
      <c r="G14" s="85"/>
      <c r="H14" s="185" t="s">
        <v>69</v>
      </c>
      <c r="I14" s="92"/>
      <c r="J14" s="151"/>
      <c r="K14" s="151"/>
      <c r="L14" s="151" t="s">
        <v>70</v>
      </c>
      <c r="M14" s="151"/>
      <c r="N14" s="151"/>
      <c r="O14" s="151" t="s">
        <v>71</v>
      </c>
      <c r="P14" s="151"/>
      <c r="Q14" s="151"/>
      <c r="R14" s="151" t="s">
        <v>72</v>
      </c>
      <c r="S14" s="151"/>
      <c r="T14" s="151" t="s">
        <v>73</v>
      </c>
      <c r="U14" s="151"/>
      <c r="V14" s="92"/>
      <c r="W14" s="238" t="s">
        <v>138</v>
      </c>
      <c r="X14" s="85"/>
      <c r="Y14" s="85"/>
      <c r="Z14" s="85" t="s">
        <v>36</v>
      </c>
      <c r="AA14" s="238" t="s">
        <v>138</v>
      </c>
      <c r="AB14" s="85"/>
      <c r="AC14" s="85"/>
      <c r="AD14" s="250" t="s">
        <v>137</v>
      </c>
      <c r="AE14" s="250"/>
      <c r="AF14" s="250"/>
      <c r="AG14" s="250"/>
      <c r="AH14" s="250"/>
      <c r="AI14" s="250"/>
      <c r="AJ14" s="250"/>
      <c r="AK14" s="251"/>
      <c r="AN14" t="s">
        <v>102</v>
      </c>
      <c r="AO14">
        <v>200</v>
      </c>
      <c r="AP14">
        <v>200</v>
      </c>
      <c r="AQ14">
        <v>300</v>
      </c>
      <c r="AR14">
        <v>300</v>
      </c>
      <c r="AS14">
        <v>300</v>
      </c>
      <c r="AT14">
        <v>300</v>
      </c>
      <c r="AV14" t="s">
        <v>102</v>
      </c>
      <c r="AW14" t="str">
        <f t="shared" si="3"/>
        <v/>
      </c>
      <c r="AX14" t="str">
        <f t="shared" si="0"/>
        <v/>
      </c>
      <c r="AY14" t="str">
        <f t="shared" si="0"/>
        <v/>
      </c>
      <c r="AZ14" t="str">
        <f t="shared" si="0"/>
        <v/>
      </c>
      <c r="BA14" t="str">
        <f t="shared" si="0"/>
        <v/>
      </c>
      <c r="BB14" t="str">
        <f t="shared" si="0"/>
        <v/>
      </c>
      <c r="BC14">
        <f t="shared" si="4"/>
        <v>0</v>
      </c>
      <c r="BD14" t="b">
        <v>0</v>
      </c>
      <c r="BE14" t="str">
        <f t="shared" si="5"/>
        <v/>
      </c>
      <c r="BG14" t="str">
        <f t="shared" si="1"/>
        <v/>
      </c>
    </row>
    <row r="15" spans="1:59" ht="13.5" customHeight="1" x14ac:dyDescent="0.15">
      <c r="A15" s="86"/>
      <c r="B15" s="87"/>
      <c r="C15" s="87"/>
      <c r="D15" s="87"/>
      <c r="E15" s="87"/>
      <c r="F15" s="87"/>
      <c r="G15" s="87"/>
      <c r="H15" s="186"/>
      <c r="I15" s="94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94"/>
      <c r="W15" s="87"/>
      <c r="X15" s="87"/>
      <c r="Y15" s="87"/>
      <c r="Z15" s="87"/>
      <c r="AA15" s="87"/>
      <c r="AB15" s="87"/>
      <c r="AC15" s="87"/>
      <c r="AD15" s="252"/>
      <c r="AE15" s="252"/>
      <c r="AF15" s="252"/>
      <c r="AG15" s="252"/>
      <c r="AH15" s="252"/>
      <c r="AI15" s="252"/>
      <c r="AJ15" s="252"/>
      <c r="AK15" s="253"/>
      <c r="AN15" t="s">
        <v>103</v>
      </c>
      <c r="AO15">
        <v>200</v>
      </c>
      <c r="AP15">
        <v>200</v>
      </c>
      <c r="AQ15">
        <v>300</v>
      </c>
      <c r="AR15">
        <v>300</v>
      </c>
      <c r="AS15">
        <v>300</v>
      </c>
      <c r="AT15">
        <v>300</v>
      </c>
      <c r="AV15" t="s">
        <v>103</v>
      </c>
      <c r="AW15" t="str">
        <f t="shared" si="3"/>
        <v/>
      </c>
      <c r="AX15" t="str">
        <f t="shared" si="0"/>
        <v/>
      </c>
      <c r="AY15" t="str">
        <f t="shared" si="0"/>
        <v/>
      </c>
      <c r="AZ15" t="str">
        <f t="shared" si="0"/>
        <v/>
      </c>
      <c r="BA15" t="str">
        <f t="shared" si="0"/>
        <v/>
      </c>
      <c r="BB15" t="str">
        <f t="shared" si="0"/>
        <v/>
      </c>
      <c r="BC15">
        <f t="shared" si="4"/>
        <v>0</v>
      </c>
      <c r="BD15" t="b">
        <v>0</v>
      </c>
      <c r="BE15" t="str">
        <f t="shared" si="5"/>
        <v/>
      </c>
      <c r="BG15" t="str">
        <f t="shared" si="1"/>
        <v/>
      </c>
    </row>
    <row r="16" spans="1:59" ht="18" customHeight="1" x14ac:dyDescent="0.15">
      <c r="A16" s="175" t="s">
        <v>23</v>
      </c>
      <c r="B16" s="104"/>
      <c r="C16" s="104"/>
      <c r="D16" s="104"/>
      <c r="E16" s="104"/>
      <c r="F16" s="104"/>
      <c r="G16" s="104"/>
      <c r="H16" s="14"/>
      <c r="I16" s="92" t="s">
        <v>48</v>
      </c>
      <c r="J16" s="92"/>
      <c r="K16" s="92"/>
      <c r="L16" s="92"/>
      <c r="M16" s="92"/>
      <c r="N16" s="92"/>
      <c r="O16" s="92"/>
      <c r="P16" s="92"/>
      <c r="Q16" s="93"/>
      <c r="R16" s="14"/>
      <c r="S16" s="92" t="s">
        <v>50</v>
      </c>
      <c r="T16" s="92"/>
      <c r="U16" s="92"/>
      <c r="V16" s="92"/>
      <c r="W16" s="92"/>
      <c r="X16" s="92"/>
      <c r="Y16" s="92"/>
      <c r="Z16" s="92"/>
      <c r="AA16" s="93"/>
      <c r="AB16" s="7"/>
      <c r="AC16" s="92" t="s">
        <v>52</v>
      </c>
      <c r="AD16" s="92"/>
      <c r="AE16" s="92"/>
      <c r="AF16" s="92"/>
      <c r="AG16" s="92"/>
      <c r="AH16" s="92"/>
      <c r="AI16" s="92"/>
      <c r="AJ16" s="92"/>
      <c r="AK16" s="93"/>
      <c r="AN16" t="s">
        <v>104</v>
      </c>
      <c r="AO16">
        <v>100</v>
      </c>
      <c r="AP16">
        <v>100</v>
      </c>
      <c r="AQ16">
        <v>150</v>
      </c>
      <c r="AR16">
        <v>150</v>
      </c>
      <c r="AS16">
        <v>150</v>
      </c>
      <c r="AT16">
        <v>150</v>
      </c>
      <c r="AV16" t="s">
        <v>104</v>
      </c>
      <c r="AW16" t="str">
        <f t="shared" si="3"/>
        <v/>
      </c>
      <c r="AX16" t="str">
        <f t="shared" si="0"/>
        <v/>
      </c>
      <c r="AY16" t="str">
        <f t="shared" si="0"/>
        <v/>
      </c>
      <c r="AZ16" t="str">
        <f t="shared" si="0"/>
        <v/>
      </c>
      <c r="BA16" t="str">
        <f t="shared" si="0"/>
        <v/>
      </c>
      <c r="BB16" t="str">
        <f t="shared" si="0"/>
        <v/>
      </c>
      <c r="BC16">
        <f t="shared" si="4"/>
        <v>0</v>
      </c>
      <c r="BD16" t="b">
        <v>0</v>
      </c>
      <c r="BE16" t="str">
        <f t="shared" si="5"/>
        <v/>
      </c>
      <c r="BG16" t="str">
        <f t="shared" si="1"/>
        <v/>
      </c>
    </row>
    <row r="17" spans="1:59" ht="17.25" customHeight="1" x14ac:dyDescent="0.15">
      <c r="A17" s="116"/>
      <c r="B17" s="105"/>
      <c r="C17" s="105"/>
      <c r="D17" s="105"/>
      <c r="E17" s="105"/>
      <c r="F17" s="105"/>
      <c r="G17" s="105"/>
      <c r="H17" s="16"/>
      <c r="I17" s="94" t="s">
        <v>49</v>
      </c>
      <c r="J17" s="94"/>
      <c r="K17" s="94"/>
      <c r="L17" s="94"/>
      <c r="M17" s="94"/>
      <c r="N17" s="94"/>
      <c r="O17" s="94"/>
      <c r="P17" s="94"/>
      <c r="Q17" s="95"/>
      <c r="R17" s="16"/>
      <c r="S17" s="94" t="s">
        <v>51</v>
      </c>
      <c r="T17" s="94"/>
      <c r="U17" s="94"/>
      <c r="V17" s="94"/>
      <c r="W17" s="94"/>
      <c r="X17" s="94"/>
      <c r="Y17" s="94"/>
      <c r="Z17" s="94"/>
      <c r="AA17" s="95"/>
      <c r="AB17" s="8"/>
      <c r="AC17" s="94" t="s">
        <v>53</v>
      </c>
      <c r="AD17" s="94"/>
      <c r="AE17" s="94"/>
      <c r="AF17" s="94"/>
      <c r="AG17" s="94"/>
      <c r="AH17" s="94"/>
      <c r="AI17" s="94"/>
      <c r="AJ17" s="94"/>
      <c r="AK17" s="95"/>
      <c r="AN17" t="s">
        <v>105</v>
      </c>
      <c r="AO17">
        <v>200</v>
      </c>
      <c r="AP17">
        <v>200</v>
      </c>
      <c r="AQ17">
        <v>150</v>
      </c>
      <c r="AR17">
        <v>150</v>
      </c>
      <c r="AS17">
        <v>150</v>
      </c>
      <c r="AT17">
        <v>150</v>
      </c>
      <c r="AV17" t="s">
        <v>105</v>
      </c>
      <c r="AW17" t="str">
        <f t="shared" si="3"/>
        <v/>
      </c>
      <c r="AX17" t="str">
        <f t="shared" si="0"/>
        <v/>
      </c>
      <c r="AY17" t="str">
        <f t="shared" si="0"/>
        <v/>
      </c>
      <c r="AZ17" t="str">
        <f t="shared" si="0"/>
        <v/>
      </c>
      <c r="BA17" t="str">
        <f t="shared" si="0"/>
        <v/>
      </c>
      <c r="BB17" t="str">
        <f t="shared" si="0"/>
        <v/>
      </c>
      <c r="BC17">
        <f t="shared" si="4"/>
        <v>0</v>
      </c>
      <c r="BD17" t="b">
        <v>0</v>
      </c>
      <c r="BE17" t="str">
        <f t="shared" si="5"/>
        <v/>
      </c>
      <c r="BG17" t="str">
        <f t="shared" si="1"/>
        <v/>
      </c>
    </row>
    <row r="18" spans="1:59" ht="13.5" customHeight="1" x14ac:dyDescent="0.15">
      <c r="A18" s="193" t="s">
        <v>11</v>
      </c>
      <c r="B18" s="194"/>
      <c r="C18" s="194"/>
      <c r="D18" s="194"/>
      <c r="E18" s="194"/>
      <c r="F18" s="194"/>
      <c r="G18" s="195"/>
      <c r="H18" s="203" t="s">
        <v>126</v>
      </c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5"/>
      <c r="AN18" t="s">
        <v>110</v>
      </c>
      <c r="AO18">
        <v>3750</v>
      </c>
      <c r="AP18">
        <v>7500</v>
      </c>
      <c r="AQ18">
        <v>3750</v>
      </c>
      <c r="AR18">
        <v>7500</v>
      </c>
      <c r="AS18">
        <v>3750</v>
      </c>
      <c r="AT18">
        <v>7500</v>
      </c>
      <c r="AV18" t="s">
        <v>110</v>
      </c>
      <c r="AW18" t="str">
        <f t="shared" si="3"/>
        <v/>
      </c>
      <c r="AX18" t="str">
        <f t="shared" si="0"/>
        <v/>
      </c>
      <c r="AY18" t="str">
        <f t="shared" si="0"/>
        <v/>
      </c>
      <c r="AZ18" t="str">
        <f t="shared" si="0"/>
        <v/>
      </c>
      <c r="BA18" t="str">
        <f t="shared" si="0"/>
        <v/>
      </c>
      <c r="BB18" t="str">
        <f t="shared" si="0"/>
        <v/>
      </c>
      <c r="BC18">
        <f t="shared" si="4"/>
        <v>0</v>
      </c>
      <c r="BD18" t="b">
        <v>0</v>
      </c>
      <c r="BE18" t="str">
        <f t="shared" si="5"/>
        <v/>
      </c>
      <c r="BG18" t="str">
        <f t="shared" si="1"/>
        <v/>
      </c>
    </row>
    <row r="19" spans="1:59" ht="13.5" customHeight="1" x14ac:dyDescent="0.15">
      <c r="A19" s="196"/>
      <c r="B19" s="197"/>
      <c r="C19" s="197"/>
      <c r="D19" s="197"/>
      <c r="E19" s="197"/>
      <c r="F19" s="197"/>
      <c r="G19" s="198"/>
      <c r="H19" s="206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8"/>
      <c r="AN19" t="s">
        <v>111</v>
      </c>
      <c r="AO19">
        <v>250</v>
      </c>
      <c r="AP19">
        <v>500</v>
      </c>
      <c r="AQ19">
        <v>250</v>
      </c>
      <c r="AR19">
        <v>500</v>
      </c>
      <c r="AS19">
        <v>250</v>
      </c>
      <c r="AT19">
        <v>500</v>
      </c>
      <c r="AV19" t="s">
        <v>111</v>
      </c>
      <c r="AW19" t="str">
        <f t="shared" si="3"/>
        <v/>
      </c>
      <c r="AX19" t="str">
        <f t="shared" si="3"/>
        <v/>
      </c>
      <c r="AY19" t="str">
        <f t="shared" si="3"/>
        <v/>
      </c>
      <c r="AZ19" t="str">
        <f t="shared" si="3"/>
        <v/>
      </c>
      <c r="BA19" t="str">
        <f t="shared" si="3"/>
        <v/>
      </c>
      <c r="BB19" t="str">
        <f t="shared" si="3"/>
        <v/>
      </c>
      <c r="BC19">
        <f t="shared" si="4"/>
        <v>0</v>
      </c>
      <c r="BD19" t="b">
        <v>0</v>
      </c>
      <c r="BE19" t="str">
        <f t="shared" si="5"/>
        <v/>
      </c>
      <c r="BF19" t="str">
        <f>IF(BE19="○",P32,"")</f>
        <v/>
      </c>
      <c r="BG19" t="str">
        <f>IF(BE19="○",BC19*BF19,"")</f>
        <v/>
      </c>
    </row>
    <row r="20" spans="1:59" ht="13.5" customHeight="1" x14ac:dyDescent="0.15">
      <c r="A20" s="211" t="s">
        <v>12</v>
      </c>
      <c r="B20" s="212"/>
      <c r="C20" s="212"/>
      <c r="D20" s="212"/>
      <c r="E20" s="212"/>
      <c r="F20" s="212"/>
      <c r="G20" s="213"/>
      <c r="H20" s="84" t="s">
        <v>3</v>
      </c>
      <c r="I20" s="85"/>
      <c r="J20" s="85"/>
      <c r="K20" s="85"/>
      <c r="L20" s="185"/>
      <c r="M20" s="92"/>
      <c r="N20" s="92"/>
      <c r="O20" s="92"/>
      <c r="P20" s="92"/>
      <c r="Q20" s="92"/>
      <c r="R20" s="92"/>
      <c r="S20" s="92"/>
      <c r="T20" s="92"/>
      <c r="U20" s="92" t="s">
        <v>4</v>
      </c>
      <c r="V20" s="92"/>
      <c r="W20" s="92"/>
      <c r="X20" s="217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9"/>
      <c r="AN20" t="s">
        <v>108</v>
      </c>
      <c r="AO20">
        <v>0</v>
      </c>
      <c r="AP20">
        <v>0</v>
      </c>
      <c r="AQ20">
        <v>0</v>
      </c>
      <c r="AR20">
        <v>14000</v>
      </c>
      <c r="AS20">
        <v>0</v>
      </c>
      <c r="AT20">
        <v>14000</v>
      </c>
      <c r="AV20" t="s">
        <v>108</v>
      </c>
      <c r="AW20" t="str">
        <f t="shared" si="3"/>
        <v/>
      </c>
      <c r="AX20" t="str">
        <f t="shared" si="3"/>
        <v/>
      </c>
      <c r="AY20" t="str">
        <f t="shared" si="3"/>
        <v/>
      </c>
      <c r="AZ20" t="str">
        <f t="shared" si="3"/>
        <v/>
      </c>
      <c r="BA20" t="str">
        <f t="shared" si="3"/>
        <v/>
      </c>
      <c r="BB20" t="str">
        <f t="shared" si="3"/>
        <v/>
      </c>
      <c r="BC20">
        <f>SUM(AW20:BB20)</f>
        <v>0</v>
      </c>
      <c r="BD20" t="b">
        <v>0</v>
      </c>
      <c r="BE20" t="str">
        <f>IF(AND(BD20=TRUE,BE21=""),"○","")</f>
        <v/>
      </c>
      <c r="BG20" t="str">
        <f t="shared" si="1"/>
        <v/>
      </c>
    </row>
    <row r="21" spans="1:59" ht="13.5" customHeight="1" thickBot="1" x14ac:dyDescent="0.2">
      <c r="A21" s="214"/>
      <c r="B21" s="215"/>
      <c r="C21" s="215"/>
      <c r="D21" s="215"/>
      <c r="E21" s="215"/>
      <c r="F21" s="215"/>
      <c r="G21" s="216"/>
      <c r="H21" s="86"/>
      <c r="I21" s="87"/>
      <c r="J21" s="87"/>
      <c r="K21" s="87"/>
      <c r="L21" s="186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220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2"/>
      <c r="AN21" t="s">
        <v>109</v>
      </c>
      <c r="AO21">
        <v>1000</v>
      </c>
      <c r="AP21">
        <v>1000</v>
      </c>
      <c r="AQ21">
        <v>1000</v>
      </c>
      <c r="AR21">
        <v>1000</v>
      </c>
      <c r="AS21">
        <v>1000</v>
      </c>
      <c r="AT21">
        <v>1000</v>
      </c>
      <c r="AV21" t="s">
        <v>109</v>
      </c>
      <c r="AW21" t="str">
        <f t="shared" si="3"/>
        <v/>
      </c>
      <c r="AX21" t="str">
        <f t="shared" si="3"/>
        <v/>
      </c>
      <c r="AY21" t="str">
        <f t="shared" si="3"/>
        <v/>
      </c>
      <c r="AZ21" t="str">
        <f t="shared" si="3"/>
        <v/>
      </c>
      <c r="BA21" t="str">
        <f t="shared" si="3"/>
        <v/>
      </c>
      <c r="BB21" t="str">
        <f t="shared" si="3"/>
        <v/>
      </c>
      <c r="BC21">
        <f>SUM(AW21:BB21)</f>
        <v>0</v>
      </c>
      <c r="BE21" t="str">
        <f>IF(AND(BE3="○",BE5="○",BE7="○",BE8="○",BE9="○",BE10="○",BE11="○",BE12="○",BE13="○",BE14="○",BE15="○",BE16="○",BE17="○",BE18="○",BE23="○"),"○","")</f>
        <v/>
      </c>
      <c r="BG21" t="str">
        <f t="shared" si="1"/>
        <v/>
      </c>
    </row>
    <row r="22" spans="1:59" ht="10.5" customHeight="1" x14ac:dyDescent="0.15">
      <c r="A22" s="128" t="s">
        <v>42</v>
      </c>
      <c r="B22" s="129"/>
      <c r="C22" s="123" t="s">
        <v>1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24"/>
      <c r="S22" s="123" t="s">
        <v>139</v>
      </c>
      <c r="T22" s="104"/>
      <c r="U22" s="104"/>
      <c r="V22" s="104"/>
      <c r="W22" s="104"/>
      <c r="X22" s="104"/>
      <c r="Y22" s="108"/>
      <c r="Z22" s="134" t="s">
        <v>39</v>
      </c>
      <c r="AA22" s="114"/>
      <c r="AB22" s="115"/>
      <c r="AC22" s="166" t="s">
        <v>37</v>
      </c>
      <c r="AD22" s="167"/>
      <c r="AE22" s="167"/>
      <c r="AF22" s="168"/>
      <c r="AG22" s="113" t="s">
        <v>19</v>
      </c>
      <c r="AH22" s="114"/>
      <c r="AI22" s="114"/>
      <c r="AJ22" s="114"/>
      <c r="AK22" s="174"/>
      <c r="AN22" t="s">
        <v>107</v>
      </c>
      <c r="AO22">
        <v>0</v>
      </c>
      <c r="AP22">
        <v>0</v>
      </c>
      <c r="AQ22">
        <v>0</v>
      </c>
      <c r="AR22">
        <v>1000</v>
      </c>
      <c r="AS22">
        <v>0</v>
      </c>
      <c r="AT22">
        <v>1000</v>
      </c>
      <c r="AV22" t="s">
        <v>107</v>
      </c>
      <c r="AW22" t="str">
        <f t="shared" si="3"/>
        <v/>
      </c>
      <c r="AX22" t="str">
        <f t="shared" si="3"/>
        <v/>
      </c>
      <c r="AY22" t="str">
        <f t="shared" si="3"/>
        <v/>
      </c>
      <c r="AZ22" t="str">
        <f t="shared" si="3"/>
        <v/>
      </c>
      <c r="BA22" t="str">
        <f t="shared" si="3"/>
        <v/>
      </c>
      <c r="BB22" t="str">
        <f t="shared" si="3"/>
        <v/>
      </c>
      <c r="BC22">
        <f>SUM(AW22:BB22)</f>
        <v>0</v>
      </c>
      <c r="BE22" t="str">
        <f t="shared" si="5"/>
        <v/>
      </c>
      <c r="BF22" t="str">
        <f>IF(BE22="○",P34,"")</f>
        <v/>
      </c>
      <c r="BG22" t="str">
        <f>IF(BE22="○",BC22*BF22,"")</f>
        <v/>
      </c>
    </row>
    <row r="23" spans="1:59" ht="11.25" customHeight="1" x14ac:dyDescent="0.15">
      <c r="A23" s="130"/>
      <c r="B23" s="131"/>
      <c r="C23" s="138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7"/>
      <c r="S23" s="116"/>
      <c r="T23" s="105"/>
      <c r="U23" s="105"/>
      <c r="V23" s="105"/>
      <c r="W23" s="105"/>
      <c r="X23" s="105"/>
      <c r="Y23" s="109"/>
      <c r="Z23" s="135"/>
      <c r="AA23" s="105"/>
      <c r="AB23" s="117"/>
      <c r="AC23" s="169"/>
      <c r="AD23" s="170"/>
      <c r="AE23" s="170"/>
      <c r="AF23" s="171"/>
      <c r="AG23" s="116"/>
      <c r="AH23" s="105"/>
      <c r="AI23" s="105"/>
      <c r="AJ23" s="105"/>
      <c r="AK23" s="109"/>
      <c r="AN23" t="s">
        <v>106</v>
      </c>
      <c r="AO23">
        <v>1000</v>
      </c>
      <c r="AP23">
        <v>1000</v>
      </c>
      <c r="AQ23">
        <v>1500</v>
      </c>
      <c r="AR23">
        <v>1500</v>
      </c>
      <c r="AS23">
        <v>1500</v>
      </c>
      <c r="AT23">
        <v>1500</v>
      </c>
      <c r="AV23" t="s">
        <v>106</v>
      </c>
      <c r="AW23" t="str">
        <f t="shared" si="3"/>
        <v/>
      </c>
      <c r="AX23" t="str">
        <f t="shared" si="3"/>
        <v/>
      </c>
      <c r="AY23" t="str">
        <f t="shared" si="3"/>
        <v/>
      </c>
      <c r="AZ23" t="str">
        <f t="shared" si="3"/>
        <v/>
      </c>
      <c r="BA23" t="str">
        <f t="shared" si="3"/>
        <v/>
      </c>
      <c r="BB23" t="str">
        <f t="shared" si="3"/>
        <v/>
      </c>
      <c r="BC23">
        <f t="shared" si="4"/>
        <v>0</v>
      </c>
      <c r="BD23" t="b">
        <v>0</v>
      </c>
      <c r="BE23" t="str">
        <f t="shared" si="5"/>
        <v/>
      </c>
      <c r="BG23" t="str">
        <f t="shared" si="1"/>
        <v/>
      </c>
    </row>
    <row r="24" spans="1:59" ht="12.75" customHeight="1" x14ac:dyDescent="0.15">
      <c r="A24" s="130"/>
      <c r="B24" s="131"/>
      <c r="C24" s="139" t="s">
        <v>15</v>
      </c>
      <c r="D24" s="140"/>
      <c r="E24" s="140"/>
      <c r="F24" s="140"/>
      <c r="G24" s="140"/>
      <c r="H24" s="140"/>
      <c r="I24" s="50"/>
      <c r="J24" s="140" t="s">
        <v>26</v>
      </c>
      <c r="K24" s="140"/>
      <c r="L24" s="50"/>
      <c r="M24" s="151" t="s">
        <v>27</v>
      </c>
      <c r="N24" s="151"/>
      <c r="O24" s="43"/>
      <c r="P24" s="46"/>
      <c r="Q24" s="46"/>
      <c r="R24" s="48"/>
      <c r="S24" s="125"/>
      <c r="T24" s="104"/>
      <c r="U24" s="104"/>
      <c r="V24" s="104" t="s">
        <v>36</v>
      </c>
      <c r="W24" s="107"/>
      <c r="X24" s="104"/>
      <c r="Y24" s="104"/>
      <c r="Z24" s="126"/>
      <c r="AA24" s="104" t="s">
        <v>38</v>
      </c>
      <c r="AB24" s="124"/>
      <c r="AC24" s="120"/>
      <c r="AD24" s="120"/>
      <c r="AE24" s="120"/>
      <c r="AF24" s="122" t="s">
        <v>40</v>
      </c>
      <c r="AG24" s="96"/>
      <c r="AH24" s="97"/>
      <c r="AI24" s="97"/>
      <c r="AJ24" s="97"/>
      <c r="AK24" s="100" t="s">
        <v>40</v>
      </c>
      <c r="AM24" t="s">
        <v>113</v>
      </c>
      <c r="AN24" t="s">
        <v>93</v>
      </c>
      <c r="AO24">
        <v>800</v>
      </c>
      <c r="AP24">
        <v>800</v>
      </c>
      <c r="AQ24">
        <v>1200</v>
      </c>
      <c r="AR24">
        <v>1200</v>
      </c>
      <c r="AS24">
        <v>1200</v>
      </c>
      <c r="AT24">
        <v>1200</v>
      </c>
      <c r="AU24" t="s">
        <v>113</v>
      </c>
      <c r="AV24" t="s">
        <v>93</v>
      </c>
      <c r="AW24" t="str">
        <f t="shared" si="3"/>
        <v/>
      </c>
      <c r="AX24" t="str">
        <f t="shared" si="3"/>
        <v/>
      </c>
      <c r="AY24" t="str">
        <f t="shared" si="3"/>
        <v/>
      </c>
      <c r="AZ24" t="str">
        <f t="shared" si="3"/>
        <v/>
      </c>
      <c r="BA24" t="str">
        <f t="shared" si="3"/>
        <v/>
      </c>
      <c r="BB24" t="str">
        <f t="shared" si="3"/>
        <v/>
      </c>
      <c r="BC24">
        <f t="shared" si="4"/>
        <v>0</v>
      </c>
      <c r="BD24" t="str">
        <f>IF(BD3=TRUE,BD3,"")</f>
        <v/>
      </c>
      <c r="BE24" t="str">
        <f>IF(BE3="○",BE3,"")</f>
        <v/>
      </c>
      <c r="BG24" t="str">
        <f>IF(BE24="○",BC24,IF(BE25="○",BC25,""))</f>
        <v/>
      </c>
    </row>
    <row r="25" spans="1:59" ht="12.75" customHeight="1" x14ac:dyDescent="0.15">
      <c r="A25" s="130"/>
      <c r="B25" s="131"/>
      <c r="C25" s="141"/>
      <c r="D25" s="142"/>
      <c r="E25" s="142"/>
      <c r="F25" s="142"/>
      <c r="G25" s="142"/>
      <c r="H25" s="142"/>
      <c r="I25" s="52"/>
      <c r="J25" s="142"/>
      <c r="K25" s="142"/>
      <c r="L25" s="52"/>
      <c r="M25" s="152"/>
      <c r="N25" s="152"/>
      <c r="O25" s="44"/>
      <c r="P25" s="47"/>
      <c r="Q25" s="47"/>
      <c r="R25" s="49"/>
      <c r="S25" s="116"/>
      <c r="T25" s="105"/>
      <c r="U25" s="105"/>
      <c r="V25" s="105"/>
      <c r="W25" s="105"/>
      <c r="X25" s="105"/>
      <c r="Y25" s="105"/>
      <c r="Z25" s="127"/>
      <c r="AA25" s="105"/>
      <c r="AB25" s="117"/>
      <c r="AC25" s="121"/>
      <c r="AD25" s="121"/>
      <c r="AE25" s="121"/>
      <c r="AF25" s="111"/>
      <c r="AG25" s="102"/>
      <c r="AH25" s="103"/>
      <c r="AI25" s="103"/>
      <c r="AJ25" s="103"/>
      <c r="AK25" s="106"/>
      <c r="AN25" t="s">
        <v>94</v>
      </c>
      <c r="AO25">
        <f>AO24*0.5</f>
        <v>400</v>
      </c>
      <c r="AP25">
        <f t="shared" ref="AP25:AT25" si="7">AP24*0.5</f>
        <v>400</v>
      </c>
      <c r="AQ25">
        <f t="shared" si="7"/>
        <v>600</v>
      </c>
      <c r="AR25">
        <f t="shared" si="7"/>
        <v>600</v>
      </c>
      <c r="AS25">
        <f t="shared" si="7"/>
        <v>600</v>
      </c>
      <c r="AT25">
        <f t="shared" si="7"/>
        <v>600</v>
      </c>
      <c r="AV25" t="s">
        <v>94</v>
      </c>
      <c r="AW25" t="str">
        <f t="shared" si="3"/>
        <v/>
      </c>
      <c r="AX25" t="str">
        <f t="shared" si="3"/>
        <v/>
      </c>
      <c r="AY25" t="str">
        <f t="shared" si="3"/>
        <v/>
      </c>
      <c r="AZ25" t="str">
        <f t="shared" si="3"/>
        <v/>
      </c>
      <c r="BA25" t="str">
        <f t="shared" si="3"/>
        <v/>
      </c>
      <c r="BB25" t="str">
        <f t="shared" si="3"/>
        <v/>
      </c>
      <c r="BC25">
        <f t="shared" si="4"/>
        <v>0</v>
      </c>
      <c r="BD25" t="str">
        <f t="shared" ref="BD25:BD43" si="8">IF(BD4=TRUE,BD4,"")</f>
        <v/>
      </c>
      <c r="BE25" t="str">
        <f t="shared" ref="BE25:BE43" si="9">IF(BE4="○",BE4,"")</f>
        <v/>
      </c>
      <c r="BG25" t="str">
        <f t="shared" si="1"/>
        <v/>
      </c>
    </row>
    <row r="26" spans="1:59" ht="12.75" customHeight="1" x14ac:dyDescent="0.15">
      <c r="A26" s="130"/>
      <c r="B26" s="131"/>
      <c r="C26" s="139" t="s">
        <v>16</v>
      </c>
      <c r="D26" s="140"/>
      <c r="E26" s="140"/>
      <c r="F26" s="140"/>
      <c r="G26" s="140"/>
      <c r="H26" s="140"/>
      <c r="I26" s="50"/>
      <c r="J26" s="151" t="s">
        <v>26</v>
      </c>
      <c r="K26" s="151"/>
      <c r="L26" s="43"/>
      <c r="M26" s="151" t="s">
        <v>27</v>
      </c>
      <c r="N26" s="151"/>
      <c r="O26" s="43"/>
      <c r="P26" s="46"/>
      <c r="Q26" s="46"/>
      <c r="R26" s="48"/>
      <c r="S26" s="125"/>
      <c r="T26" s="104"/>
      <c r="U26" s="104"/>
      <c r="V26" s="104" t="s">
        <v>90</v>
      </c>
      <c r="W26" s="107"/>
      <c r="X26" s="104"/>
      <c r="Y26" s="108"/>
      <c r="Z26" s="126"/>
      <c r="AA26" s="104" t="s">
        <v>38</v>
      </c>
      <c r="AB26" s="124"/>
      <c r="AC26" s="120"/>
      <c r="AD26" s="120"/>
      <c r="AE26" s="120"/>
      <c r="AF26" s="110" t="s">
        <v>40</v>
      </c>
      <c r="AG26" s="96"/>
      <c r="AH26" s="97"/>
      <c r="AI26" s="97"/>
      <c r="AJ26" s="97"/>
      <c r="AK26" s="100" t="s">
        <v>40</v>
      </c>
      <c r="AN26" t="s">
        <v>95</v>
      </c>
      <c r="AO26">
        <v>400</v>
      </c>
      <c r="AP26">
        <v>400</v>
      </c>
      <c r="AQ26">
        <v>600</v>
      </c>
      <c r="AR26">
        <v>600</v>
      </c>
      <c r="AS26">
        <v>600</v>
      </c>
      <c r="AT26">
        <v>600</v>
      </c>
      <c r="AV26" t="s">
        <v>95</v>
      </c>
      <c r="AW26" t="str">
        <f t="shared" si="3"/>
        <v/>
      </c>
      <c r="AX26" t="str">
        <f t="shared" si="3"/>
        <v/>
      </c>
      <c r="AY26" t="str">
        <f t="shared" si="3"/>
        <v/>
      </c>
      <c r="AZ26" t="str">
        <f t="shared" si="3"/>
        <v/>
      </c>
      <c r="BA26" t="str">
        <f t="shared" si="3"/>
        <v/>
      </c>
      <c r="BB26" t="str">
        <f t="shared" si="3"/>
        <v/>
      </c>
      <c r="BC26">
        <f t="shared" si="4"/>
        <v>0</v>
      </c>
      <c r="BD26" t="str">
        <f t="shared" si="8"/>
        <v/>
      </c>
      <c r="BE26" t="str">
        <f t="shared" si="9"/>
        <v/>
      </c>
      <c r="BG26" t="str">
        <f t="shared" si="1"/>
        <v/>
      </c>
    </row>
    <row r="27" spans="1:59" ht="12.75" customHeight="1" x14ac:dyDescent="0.15">
      <c r="A27" s="130"/>
      <c r="B27" s="131"/>
      <c r="C27" s="141"/>
      <c r="D27" s="142"/>
      <c r="E27" s="142"/>
      <c r="F27" s="142"/>
      <c r="G27" s="142"/>
      <c r="H27" s="142"/>
      <c r="I27" s="52"/>
      <c r="J27" s="152"/>
      <c r="K27" s="152"/>
      <c r="L27" s="44"/>
      <c r="M27" s="152"/>
      <c r="N27" s="152"/>
      <c r="O27" s="44"/>
      <c r="P27" s="47"/>
      <c r="Q27" s="47"/>
      <c r="R27" s="49"/>
      <c r="S27" s="116"/>
      <c r="T27" s="105"/>
      <c r="U27" s="105"/>
      <c r="V27" s="105"/>
      <c r="W27" s="105"/>
      <c r="X27" s="105"/>
      <c r="Y27" s="109"/>
      <c r="Z27" s="127"/>
      <c r="AA27" s="105"/>
      <c r="AB27" s="117"/>
      <c r="AC27" s="121"/>
      <c r="AD27" s="121"/>
      <c r="AE27" s="121"/>
      <c r="AF27" s="111"/>
      <c r="AG27" s="102"/>
      <c r="AH27" s="103"/>
      <c r="AI27" s="103"/>
      <c r="AJ27" s="103"/>
      <c r="AK27" s="106"/>
      <c r="AN27" t="s">
        <v>96</v>
      </c>
      <c r="AO27">
        <f>AO26*0.5</f>
        <v>200</v>
      </c>
      <c r="AP27">
        <f t="shared" ref="AP27:AT27" si="10">AP26*0.5</f>
        <v>200</v>
      </c>
      <c r="AQ27">
        <f t="shared" si="10"/>
        <v>300</v>
      </c>
      <c r="AR27">
        <f t="shared" si="10"/>
        <v>300</v>
      </c>
      <c r="AS27">
        <f t="shared" si="10"/>
        <v>300</v>
      </c>
      <c r="AT27">
        <f t="shared" si="10"/>
        <v>300</v>
      </c>
      <c r="AV27" t="s">
        <v>96</v>
      </c>
      <c r="AW27" t="str">
        <f t="shared" si="3"/>
        <v/>
      </c>
      <c r="AX27" t="str">
        <f t="shared" si="3"/>
        <v/>
      </c>
      <c r="AY27" t="str">
        <f t="shared" si="3"/>
        <v/>
      </c>
      <c r="AZ27" t="str">
        <f t="shared" si="3"/>
        <v/>
      </c>
      <c r="BA27" t="str">
        <f t="shared" si="3"/>
        <v/>
      </c>
      <c r="BB27" t="str">
        <f t="shared" si="3"/>
        <v/>
      </c>
      <c r="BC27">
        <f t="shared" si="4"/>
        <v>0</v>
      </c>
      <c r="BD27" t="str">
        <f t="shared" si="8"/>
        <v/>
      </c>
      <c r="BE27" t="str">
        <f t="shared" si="9"/>
        <v/>
      </c>
      <c r="BG27" t="str">
        <f t="shared" si="1"/>
        <v/>
      </c>
    </row>
    <row r="28" spans="1:59" ht="12.75" customHeight="1" x14ac:dyDescent="0.15">
      <c r="A28" s="130"/>
      <c r="B28" s="131"/>
      <c r="C28" s="143" t="s">
        <v>28</v>
      </c>
      <c r="D28" s="144"/>
      <c r="E28" s="144"/>
      <c r="F28" s="144"/>
      <c r="G28" s="144"/>
      <c r="H28" s="144"/>
      <c r="I28" s="55"/>
      <c r="J28" s="140" t="s">
        <v>30</v>
      </c>
      <c r="K28" s="140"/>
      <c r="L28" s="50"/>
      <c r="M28" s="151" t="s">
        <v>31</v>
      </c>
      <c r="N28" s="151"/>
      <c r="O28" s="43"/>
      <c r="P28" s="151" t="s">
        <v>32</v>
      </c>
      <c r="Q28" s="151"/>
      <c r="R28" s="54"/>
      <c r="S28" s="125"/>
      <c r="T28" s="104"/>
      <c r="U28" s="104"/>
      <c r="V28" s="104" t="s">
        <v>36</v>
      </c>
      <c r="W28" s="107"/>
      <c r="X28" s="104"/>
      <c r="Y28" s="108"/>
      <c r="Z28" s="126"/>
      <c r="AA28" s="104" t="s">
        <v>38</v>
      </c>
      <c r="AB28" s="124"/>
      <c r="AC28" s="120"/>
      <c r="AD28" s="120"/>
      <c r="AE28" s="120"/>
      <c r="AF28" s="110" t="s">
        <v>40</v>
      </c>
      <c r="AG28" s="96"/>
      <c r="AH28" s="97"/>
      <c r="AI28" s="97"/>
      <c r="AJ28" s="97"/>
      <c r="AK28" s="100" t="s">
        <v>40</v>
      </c>
      <c r="AN28" t="s">
        <v>91</v>
      </c>
      <c r="AO28">
        <v>100</v>
      </c>
      <c r="AP28">
        <v>100</v>
      </c>
      <c r="AQ28">
        <v>150</v>
      </c>
      <c r="AR28">
        <v>150</v>
      </c>
      <c r="AS28">
        <v>150</v>
      </c>
      <c r="AT28">
        <v>150</v>
      </c>
      <c r="AV28" t="s">
        <v>91</v>
      </c>
      <c r="AW28" t="str">
        <f t="shared" si="3"/>
        <v/>
      </c>
      <c r="AX28" t="str">
        <f t="shared" si="3"/>
        <v/>
      </c>
      <c r="AY28" t="str">
        <f t="shared" si="3"/>
        <v/>
      </c>
      <c r="AZ28" t="str">
        <f t="shared" si="3"/>
        <v/>
      </c>
      <c r="BA28" t="str">
        <f t="shared" si="3"/>
        <v/>
      </c>
      <c r="BB28" t="str">
        <f t="shared" si="3"/>
        <v/>
      </c>
      <c r="BC28">
        <f t="shared" si="4"/>
        <v>0</v>
      </c>
      <c r="BD28" t="str">
        <f t="shared" si="8"/>
        <v/>
      </c>
      <c r="BE28" t="str">
        <f t="shared" si="9"/>
        <v/>
      </c>
      <c r="BG28" t="str">
        <f t="shared" si="1"/>
        <v/>
      </c>
    </row>
    <row r="29" spans="1:59" ht="12.75" customHeight="1" x14ac:dyDescent="0.15">
      <c r="A29" s="130"/>
      <c r="B29" s="131"/>
      <c r="C29" s="145"/>
      <c r="D29" s="146"/>
      <c r="E29" s="146"/>
      <c r="F29" s="146"/>
      <c r="G29" s="146"/>
      <c r="H29" s="146"/>
      <c r="I29" s="56"/>
      <c r="J29" s="142"/>
      <c r="K29" s="142"/>
      <c r="L29" s="52"/>
      <c r="M29" s="152"/>
      <c r="N29" s="152"/>
      <c r="O29" s="44"/>
      <c r="P29" s="152"/>
      <c r="Q29" s="152"/>
      <c r="R29" s="53"/>
      <c r="S29" s="116"/>
      <c r="T29" s="105"/>
      <c r="U29" s="105"/>
      <c r="V29" s="105"/>
      <c r="W29" s="105"/>
      <c r="X29" s="105"/>
      <c r="Y29" s="109"/>
      <c r="Z29" s="127"/>
      <c r="AA29" s="105"/>
      <c r="AB29" s="117"/>
      <c r="AC29" s="121"/>
      <c r="AD29" s="121"/>
      <c r="AE29" s="121"/>
      <c r="AF29" s="111"/>
      <c r="AG29" s="102"/>
      <c r="AH29" s="103"/>
      <c r="AI29" s="103"/>
      <c r="AJ29" s="103"/>
      <c r="AK29" s="106"/>
      <c r="AN29" t="s">
        <v>92</v>
      </c>
      <c r="AO29">
        <v>50</v>
      </c>
      <c r="AP29">
        <v>50</v>
      </c>
      <c r="AQ29">
        <v>75</v>
      </c>
      <c r="AR29">
        <v>75</v>
      </c>
      <c r="AS29">
        <v>75</v>
      </c>
      <c r="AT29">
        <v>75</v>
      </c>
      <c r="AV29" t="s">
        <v>92</v>
      </c>
      <c r="AW29" t="str">
        <f t="shared" si="3"/>
        <v/>
      </c>
      <c r="AX29" t="str">
        <f t="shared" si="3"/>
        <v/>
      </c>
      <c r="AY29" t="str">
        <f t="shared" si="3"/>
        <v/>
      </c>
      <c r="AZ29" t="str">
        <f t="shared" si="3"/>
        <v/>
      </c>
      <c r="BA29" t="str">
        <f t="shared" si="3"/>
        <v/>
      </c>
      <c r="BB29" t="str">
        <f t="shared" si="3"/>
        <v/>
      </c>
      <c r="BC29">
        <f t="shared" si="4"/>
        <v>0</v>
      </c>
      <c r="BD29" t="str">
        <f t="shared" si="8"/>
        <v/>
      </c>
      <c r="BE29" t="str">
        <f t="shared" si="9"/>
        <v/>
      </c>
      <c r="BG29" t="str">
        <f t="shared" si="1"/>
        <v/>
      </c>
    </row>
    <row r="30" spans="1:59" ht="12.75" customHeight="1" x14ac:dyDescent="0.15">
      <c r="A30" s="130"/>
      <c r="B30" s="131"/>
      <c r="C30" s="139" t="s">
        <v>29</v>
      </c>
      <c r="D30" s="140"/>
      <c r="E30" s="140"/>
      <c r="F30" s="140"/>
      <c r="G30" s="140"/>
      <c r="H30" s="140"/>
      <c r="I30" s="50"/>
      <c r="J30" s="50">
        <v>1</v>
      </c>
      <c r="K30" s="50"/>
      <c r="L30" s="50">
        <v>2</v>
      </c>
      <c r="M30" s="50"/>
      <c r="N30" s="50">
        <v>3</v>
      </c>
      <c r="O30" s="50"/>
      <c r="P30" s="50">
        <v>4</v>
      </c>
      <c r="Q30" s="50"/>
      <c r="R30" s="57"/>
      <c r="S30" s="125"/>
      <c r="T30" s="104"/>
      <c r="U30" s="104"/>
      <c r="V30" s="104" t="s">
        <v>36</v>
      </c>
      <c r="W30" s="107"/>
      <c r="X30" s="104"/>
      <c r="Y30" s="108"/>
      <c r="Z30" s="126"/>
      <c r="AA30" s="104" t="s">
        <v>38</v>
      </c>
      <c r="AB30" s="124"/>
      <c r="AC30" s="120"/>
      <c r="AD30" s="120"/>
      <c r="AE30" s="120"/>
      <c r="AF30" s="110" t="s">
        <v>40</v>
      </c>
      <c r="AG30" s="96"/>
      <c r="AH30" s="97"/>
      <c r="AI30" s="97"/>
      <c r="AJ30" s="97"/>
      <c r="AK30" s="100" t="s">
        <v>40</v>
      </c>
      <c r="AN30" t="s">
        <v>98</v>
      </c>
      <c r="AO30">
        <v>50</v>
      </c>
      <c r="AP30">
        <v>50</v>
      </c>
      <c r="AQ30">
        <v>75</v>
      </c>
      <c r="AR30">
        <v>75</v>
      </c>
      <c r="AS30">
        <v>75</v>
      </c>
      <c r="AT30">
        <v>75</v>
      </c>
      <c r="AV30" t="s">
        <v>98</v>
      </c>
      <c r="AW30" t="str">
        <f t="shared" si="3"/>
        <v/>
      </c>
      <c r="AX30" t="str">
        <f t="shared" si="3"/>
        <v/>
      </c>
      <c r="AY30" t="str">
        <f t="shared" si="3"/>
        <v/>
      </c>
      <c r="AZ30" t="str">
        <f t="shared" si="3"/>
        <v/>
      </c>
      <c r="BA30" t="str">
        <f t="shared" si="3"/>
        <v/>
      </c>
      <c r="BB30" t="str">
        <f t="shared" si="3"/>
        <v/>
      </c>
      <c r="BC30">
        <f t="shared" si="4"/>
        <v>0</v>
      </c>
      <c r="BD30" t="str">
        <f t="shared" si="8"/>
        <v/>
      </c>
      <c r="BE30" t="str">
        <f t="shared" si="9"/>
        <v/>
      </c>
      <c r="BG30" t="str">
        <f t="shared" si="1"/>
        <v/>
      </c>
    </row>
    <row r="31" spans="1:59" ht="12.75" customHeight="1" x14ac:dyDescent="0.15">
      <c r="A31" s="130"/>
      <c r="B31" s="131"/>
      <c r="C31" s="141"/>
      <c r="D31" s="142"/>
      <c r="E31" s="142"/>
      <c r="F31" s="142"/>
      <c r="G31" s="142"/>
      <c r="H31" s="142"/>
      <c r="I31" s="52"/>
      <c r="J31" s="52">
        <v>5</v>
      </c>
      <c r="K31" s="52"/>
      <c r="L31" s="52">
        <v>6</v>
      </c>
      <c r="M31" s="52"/>
      <c r="N31" s="52">
        <v>7</v>
      </c>
      <c r="O31" s="52"/>
      <c r="P31" s="52">
        <v>8</v>
      </c>
      <c r="Q31" s="52"/>
      <c r="R31" s="58"/>
      <c r="S31" s="116"/>
      <c r="T31" s="105"/>
      <c r="U31" s="105"/>
      <c r="V31" s="105"/>
      <c r="W31" s="105"/>
      <c r="X31" s="105"/>
      <c r="Y31" s="109"/>
      <c r="Z31" s="127"/>
      <c r="AA31" s="105"/>
      <c r="AB31" s="117"/>
      <c r="AC31" s="121"/>
      <c r="AD31" s="121"/>
      <c r="AE31" s="121"/>
      <c r="AF31" s="111"/>
      <c r="AG31" s="102"/>
      <c r="AH31" s="103"/>
      <c r="AI31" s="103"/>
      <c r="AJ31" s="103"/>
      <c r="AK31" s="106"/>
      <c r="AN31" t="s">
        <v>97</v>
      </c>
      <c r="AO31">
        <v>50</v>
      </c>
      <c r="AP31">
        <v>50</v>
      </c>
      <c r="AQ31">
        <v>75</v>
      </c>
      <c r="AR31">
        <v>75</v>
      </c>
      <c r="AS31">
        <v>75</v>
      </c>
      <c r="AT31">
        <v>75</v>
      </c>
      <c r="AV31" t="s">
        <v>97</v>
      </c>
      <c r="AW31" t="str">
        <f t="shared" si="3"/>
        <v/>
      </c>
      <c r="AX31" t="str">
        <f t="shared" si="3"/>
        <v/>
      </c>
      <c r="AY31" t="str">
        <f t="shared" si="3"/>
        <v/>
      </c>
      <c r="AZ31" t="str">
        <f t="shared" si="3"/>
        <v/>
      </c>
      <c r="BA31" t="str">
        <f t="shared" si="3"/>
        <v/>
      </c>
      <c r="BB31" t="str">
        <f t="shared" si="3"/>
        <v/>
      </c>
      <c r="BC31">
        <f t="shared" si="4"/>
        <v>0</v>
      </c>
      <c r="BD31" t="str">
        <f t="shared" si="8"/>
        <v/>
      </c>
      <c r="BE31" t="str">
        <f t="shared" si="9"/>
        <v/>
      </c>
      <c r="BG31" t="str">
        <f t="shared" si="1"/>
        <v/>
      </c>
    </row>
    <row r="32" spans="1:59" ht="11.25" customHeight="1" x14ac:dyDescent="0.15">
      <c r="A32" s="130"/>
      <c r="B32" s="131"/>
      <c r="C32" s="139" t="s">
        <v>17</v>
      </c>
      <c r="D32" s="140"/>
      <c r="E32" s="140"/>
      <c r="F32" s="140"/>
      <c r="G32" s="140"/>
      <c r="H32" s="140"/>
      <c r="I32" s="50"/>
      <c r="J32" s="140" t="s">
        <v>26</v>
      </c>
      <c r="K32" s="140"/>
      <c r="L32" s="43"/>
      <c r="M32" s="151" t="s">
        <v>33</v>
      </c>
      <c r="N32" s="151"/>
      <c r="O32" s="140" t="s">
        <v>34</v>
      </c>
      <c r="P32" s="104"/>
      <c r="Q32" s="104" t="s">
        <v>35</v>
      </c>
      <c r="R32" s="124"/>
      <c r="S32" s="125"/>
      <c r="T32" s="104"/>
      <c r="U32" s="104"/>
      <c r="V32" s="104" t="s">
        <v>36</v>
      </c>
      <c r="W32" s="107"/>
      <c r="X32" s="104"/>
      <c r="Y32" s="108"/>
      <c r="Z32" s="126"/>
      <c r="AA32" s="104" t="s">
        <v>38</v>
      </c>
      <c r="AB32" s="124"/>
      <c r="AC32" s="120"/>
      <c r="AD32" s="120"/>
      <c r="AE32" s="120"/>
      <c r="AF32" s="110" t="s">
        <v>40</v>
      </c>
      <c r="AG32" s="96"/>
      <c r="AH32" s="97"/>
      <c r="AI32" s="97"/>
      <c r="AJ32" s="97"/>
      <c r="AK32" s="100" t="s">
        <v>40</v>
      </c>
      <c r="AN32" t="s">
        <v>99</v>
      </c>
      <c r="AO32">
        <v>50</v>
      </c>
      <c r="AP32">
        <v>50</v>
      </c>
      <c r="AQ32">
        <v>75</v>
      </c>
      <c r="AR32">
        <v>75</v>
      </c>
      <c r="AS32">
        <v>75</v>
      </c>
      <c r="AT32">
        <v>75</v>
      </c>
      <c r="AV32" t="s">
        <v>99</v>
      </c>
      <c r="AW32" t="str">
        <f t="shared" si="3"/>
        <v/>
      </c>
      <c r="AX32" t="str">
        <f t="shared" si="3"/>
        <v/>
      </c>
      <c r="AY32" t="str">
        <f t="shared" si="3"/>
        <v/>
      </c>
      <c r="AZ32" t="str">
        <f t="shared" si="3"/>
        <v/>
      </c>
      <c r="BA32" t="str">
        <f t="shared" si="3"/>
        <v/>
      </c>
      <c r="BB32" t="str">
        <f t="shared" si="3"/>
        <v/>
      </c>
      <c r="BC32">
        <f t="shared" si="4"/>
        <v>0</v>
      </c>
      <c r="BD32" t="str">
        <f t="shared" si="8"/>
        <v/>
      </c>
      <c r="BE32" t="str">
        <f t="shared" si="9"/>
        <v/>
      </c>
      <c r="BG32" t="str">
        <f t="shared" si="1"/>
        <v/>
      </c>
    </row>
    <row r="33" spans="1:59" ht="11.25" customHeight="1" x14ac:dyDescent="0.15">
      <c r="A33" s="130"/>
      <c r="B33" s="131"/>
      <c r="C33" s="141"/>
      <c r="D33" s="142"/>
      <c r="E33" s="142"/>
      <c r="F33" s="142"/>
      <c r="G33" s="142"/>
      <c r="H33" s="142"/>
      <c r="I33" s="52"/>
      <c r="J33" s="142"/>
      <c r="K33" s="142"/>
      <c r="L33" s="44"/>
      <c r="M33" s="152"/>
      <c r="N33" s="152"/>
      <c r="O33" s="142"/>
      <c r="P33" s="105"/>
      <c r="Q33" s="105"/>
      <c r="R33" s="117"/>
      <c r="S33" s="116"/>
      <c r="T33" s="105"/>
      <c r="U33" s="105"/>
      <c r="V33" s="105"/>
      <c r="W33" s="105"/>
      <c r="X33" s="105"/>
      <c r="Y33" s="109"/>
      <c r="Z33" s="127"/>
      <c r="AA33" s="105"/>
      <c r="AB33" s="117"/>
      <c r="AC33" s="121"/>
      <c r="AD33" s="121"/>
      <c r="AE33" s="121"/>
      <c r="AF33" s="111"/>
      <c r="AG33" s="102"/>
      <c r="AH33" s="103"/>
      <c r="AI33" s="103"/>
      <c r="AJ33" s="103"/>
      <c r="AK33" s="106"/>
      <c r="AN33" t="s">
        <v>100</v>
      </c>
      <c r="AO33">
        <v>50</v>
      </c>
      <c r="AP33">
        <v>50</v>
      </c>
      <c r="AQ33">
        <v>75</v>
      </c>
      <c r="AR33">
        <v>75</v>
      </c>
      <c r="AS33">
        <v>75</v>
      </c>
      <c r="AT33">
        <v>75</v>
      </c>
      <c r="AV33" t="s">
        <v>100</v>
      </c>
      <c r="AW33" t="str">
        <f t="shared" si="3"/>
        <v/>
      </c>
      <c r="AX33" t="str">
        <f t="shared" si="3"/>
        <v/>
      </c>
      <c r="AY33" t="str">
        <f t="shared" si="3"/>
        <v/>
      </c>
      <c r="AZ33" t="str">
        <f t="shared" si="3"/>
        <v/>
      </c>
      <c r="BA33" t="str">
        <f t="shared" si="3"/>
        <v/>
      </c>
      <c r="BB33" t="str">
        <f t="shared" si="3"/>
        <v/>
      </c>
      <c r="BC33">
        <f t="shared" si="4"/>
        <v>0</v>
      </c>
      <c r="BD33" t="str">
        <f t="shared" si="8"/>
        <v/>
      </c>
      <c r="BE33" t="str">
        <f t="shared" si="9"/>
        <v/>
      </c>
      <c r="BG33" t="str">
        <f t="shared" si="1"/>
        <v/>
      </c>
    </row>
    <row r="34" spans="1:59" ht="11.25" customHeight="1" x14ac:dyDescent="0.15">
      <c r="A34" s="130"/>
      <c r="B34" s="131"/>
      <c r="C34" s="139" t="s">
        <v>18</v>
      </c>
      <c r="D34" s="140"/>
      <c r="E34" s="140"/>
      <c r="F34" s="140"/>
      <c r="G34" s="140"/>
      <c r="H34" s="140"/>
      <c r="I34" s="50"/>
      <c r="J34" s="140" t="s">
        <v>26</v>
      </c>
      <c r="K34" s="140"/>
      <c r="L34" s="43"/>
      <c r="M34" s="151" t="s">
        <v>33</v>
      </c>
      <c r="N34" s="151"/>
      <c r="O34" s="140" t="s">
        <v>34</v>
      </c>
      <c r="P34" s="104"/>
      <c r="Q34" s="104" t="s">
        <v>35</v>
      </c>
      <c r="R34" s="124"/>
      <c r="S34" s="125"/>
      <c r="T34" s="104"/>
      <c r="U34" s="104"/>
      <c r="V34" s="104" t="s">
        <v>36</v>
      </c>
      <c r="W34" s="107"/>
      <c r="X34" s="104"/>
      <c r="Y34" s="108"/>
      <c r="Z34" s="126"/>
      <c r="AA34" s="104" t="s">
        <v>38</v>
      </c>
      <c r="AB34" s="124"/>
      <c r="AC34" s="120"/>
      <c r="AD34" s="120"/>
      <c r="AE34" s="120"/>
      <c r="AF34" s="110" t="s">
        <v>40</v>
      </c>
      <c r="AG34" s="96"/>
      <c r="AH34" s="97"/>
      <c r="AI34" s="97"/>
      <c r="AJ34" s="97"/>
      <c r="AK34" s="100" t="s">
        <v>40</v>
      </c>
      <c r="AN34" t="s">
        <v>101</v>
      </c>
      <c r="AO34">
        <v>50</v>
      </c>
      <c r="AP34">
        <v>50</v>
      </c>
      <c r="AQ34">
        <v>75</v>
      </c>
      <c r="AR34">
        <v>75</v>
      </c>
      <c r="AS34">
        <v>75</v>
      </c>
      <c r="AT34">
        <v>75</v>
      </c>
      <c r="AV34" t="s">
        <v>101</v>
      </c>
      <c r="AW34" t="str">
        <f t="shared" si="3"/>
        <v/>
      </c>
      <c r="AX34" t="str">
        <f t="shared" si="3"/>
        <v/>
      </c>
      <c r="AY34" t="str">
        <f t="shared" si="3"/>
        <v/>
      </c>
      <c r="AZ34" t="str">
        <f t="shared" si="3"/>
        <v/>
      </c>
      <c r="BA34" t="str">
        <f t="shared" si="3"/>
        <v/>
      </c>
      <c r="BB34" t="str">
        <f t="shared" si="3"/>
        <v/>
      </c>
      <c r="BC34">
        <f t="shared" si="4"/>
        <v>0</v>
      </c>
      <c r="BD34" t="str">
        <f t="shared" si="8"/>
        <v/>
      </c>
      <c r="BE34" t="str">
        <f t="shared" si="9"/>
        <v/>
      </c>
      <c r="BG34" t="str">
        <f t="shared" si="1"/>
        <v/>
      </c>
    </row>
    <row r="35" spans="1:59" ht="11.25" customHeight="1" x14ac:dyDescent="0.15">
      <c r="A35" s="130"/>
      <c r="B35" s="131"/>
      <c r="C35" s="141"/>
      <c r="D35" s="142"/>
      <c r="E35" s="142"/>
      <c r="F35" s="142"/>
      <c r="G35" s="142"/>
      <c r="H35" s="142"/>
      <c r="I35" s="52"/>
      <c r="J35" s="142"/>
      <c r="K35" s="142"/>
      <c r="L35" s="44"/>
      <c r="M35" s="152"/>
      <c r="N35" s="152"/>
      <c r="O35" s="142"/>
      <c r="P35" s="105"/>
      <c r="Q35" s="105"/>
      <c r="R35" s="117"/>
      <c r="S35" s="116"/>
      <c r="T35" s="105"/>
      <c r="U35" s="105"/>
      <c r="V35" s="105"/>
      <c r="W35" s="105"/>
      <c r="X35" s="105"/>
      <c r="Y35" s="109"/>
      <c r="Z35" s="127"/>
      <c r="AA35" s="105"/>
      <c r="AB35" s="117"/>
      <c r="AC35" s="121"/>
      <c r="AD35" s="121"/>
      <c r="AE35" s="121"/>
      <c r="AF35" s="111"/>
      <c r="AG35" s="102"/>
      <c r="AH35" s="103"/>
      <c r="AI35" s="103"/>
      <c r="AJ35" s="103"/>
      <c r="AK35" s="106"/>
      <c r="AN35" t="s">
        <v>102</v>
      </c>
      <c r="AO35">
        <v>50</v>
      </c>
      <c r="AP35">
        <v>50</v>
      </c>
      <c r="AQ35">
        <v>75</v>
      </c>
      <c r="AR35">
        <v>75</v>
      </c>
      <c r="AS35">
        <v>75</v>
      </c>
      <c r="AT35">
        <v>75</v>
      </c>
      <c r="AV35" t="s">
        <v>102</v>
      </c>
      <c r="AW35" t="str">
        <f t="shared" si="3"/>
        <v/>
      </c>
      <c r="AX35" t="str">
        <f t="shared" si="3"/>
        <v/>
      </c>
      <c r="AY35" t="str">
        <f t="shared" si="3"/>
        <v/>
      </c>
      <c r="AZ35" t="str">
        <f t="shared" si="3"/>
        <v/>
      </c>
      <c r="BA35" t="str">
        <f t="shared" si="3"/>
        <v/>
      </c>
      <c r="BB35" t="str">
        <f t="shared" si="3"/>
        <v/>
      </c>
      <c r="BC35">
        <f t="shared" si="4"/>
        <v>0</v>
      </c>
      <c r="BD35" t="str">
        <f>IF(BD14=TRUE,BD14,"")</f>
        <v/>
      </c>
      <c r="BE35" t="str">
        <f t="shared" si="9"/>
        <v/>
      </c>
      <c r="BG35" t="str">
        <f t="shared" si="1"/>
        <v/>
      </c>
    </row>
    <row r="36" spans="1:59" ht="11.25" customHeight="1" x14ac:dyDescent="0.15">
      <c r="A36" s="130"/>
      <c r="B36" s="131"/>
      <c r="C36" s="139" t="s">
        <v>21</v>
      </c>
      <c r="D36" s="140"/>
      <c r="E36" s="140"/>
      <c r="F36" s="140"/>
      <c r="G36" s="140"/>
      <c r="H36" s="140"/>
      <c r="I36" s="50"/>
      <c r="J36" s="50"/>
      <c r="K36" s="50"/>
      <c r="L36" s="50"/>
      <c r="M36" s="46"/>
      <c r="N36" s="46"/>
      <c r="O36" s="46"/>
      <c r="P36" s="46"/>
      <c r="Q36" s="46"/>
      <c r="R36" s="48"/>
      <c r="S36" s="125"/>
      <c r="T36" s="104"/>
      <c r="U36" s="104"/>
      <c r="V36" s="104" t="s">
        <v>36</v>
      </c>
      <c r="W36" s="107"/>
      <c r="X36" s="104"/>
      <c r="Y36" s="108"/>
      <c r="Z36" s="112"/>
      <c r="AA36" s="136" t="s">
        <v>38</v>
      </c>
      <c r="AB36" s="137"/>
      <c r="AC36" s="120"/>
      <c r="AD36" s="120"/>
      <c r="AE36" s="120"/>
      <c r="AF36" s="110" t="s">
        <v>40</v>
      </c>
      <c r="AG36" s="96"/>
      <c r="AH36" s="97"/>
      <c r="AI36" s="97"/>
      <c r="AJ36" s="97"/>
      <c r="AK36" s="100" t="s">
        <v>40</v>
      </c>
      <c r="AN36" t="s">
        <v>103</v>
      </c>
      <c r="AO36">
        <v>50</v>
      </c>
      <c r="AP36">
        <v>50</v>
      </c>
      <c r="AQ36">
        <v>75</v>
      </c>
      <c r="AR36">
        <v>75</v>
      </c>
      <c r="AS36">
        <v>75</v>
      </c>
      <c r="AT36">
        <v>75</v>
      </c>
      <c r="AV36" t="s">
        <v>103</v>
      </c>
      <c r="AW36" t="str">
        <f t="shared" si="3"/>
        <v/>
      </c>
      <c r="AX36" t="str">
        <f t="shared" si="3"/>
        <v/>
      </c>
      <c r="AY36" t="str">
        <f t="shared" si="3"/>
        <v/>
      </c>
      <c r="AZ36" t="str">
        <f t="shared" si="3"/>
        <v/>
      </c>
      <c r="BA36" t="str">
        <f t="shared" si="3"/>
        <v/>
      </c>
      <c r="BB36" t="str">
        <f t="shared" si="3"/>
        <v/>
      </c>
      <c r="BC36">
        <f t="shared" si="4"/>
        <v>0</v>
      </c>
      <c r="BD36" t="str">
        <f t="shared" si="8"/>
        <v/>
      </c>
      <c r="BE36" t="str">
        <f t="shared" si="9"/>
        <v/>
      </c>
      <c r="BG36" t="str">
        <f t="shared" si="1"/>
        <v/>
      </c>
    </row>
    <row r="37" spans="1:59" ht="11.25" customHeight="1" x14ac:dyDescent="0.15">
      <c r="A37" s="130"/>
      <c r="B37" s="131"/>
      <c r="C37" s="141"/>
      <c r="D37" s="142"/>
      <c r="E37" s="142"/>
      <c r="F37" s="142"/>
      <c r="G37" s="142"/>
      <c r="H37" s="142"/>
      <c r="I37" s="52"/>
      <c r="J37" s="52"/>
      <c r="K37" s="52"/>
      <c r="L37" s="52"/>
      <c r="M37" s="47"/>
      <c r="N37" s="47"/>
      <c r="O37" s="47"/>
      <c r="P37" s="47"/>
      <c r="Q37" s="47"/>
      <c r="R37" s="49"/>
      <c r="S37" s="116"/>
      <c r="T37" s="105"/>
      <c r="U37" s="105"/>
      <c r="V37" s="105"/>
      <c r="W37" s="105"/>
      <c r="X37" s="105"/>
      <c r="Y37" s="109"/>
      <c r="Z37" s="112"/>
      <c r="AA37" s="105"/>
      <c r="AB37" s="117"/>
      <c r="AC37" s="121"/>
      <c r="AD37" s="121"/>
      <c r="AE37" s="121"/>
      <c r="AF37" s="111"/>
      <c r="AG37" s="102"/>
      <c r="AH37" s="103"/>
      <c r="AI37" s="103"/>
      <c r="AJ37" s="103"/>
      <c r="AK37" s="101"/>
      <c r="AN37" t="s">
        <v>104</v>
      </c>
      <c r="AO37">
        <v>50</v>
      </c>
      <c r="AP37">
        <v>50</v>
      </c>
      <c r="AQ37">
        <v>75</v>
      </c>
      <c r="AR37">
        <v>75</v>
      </c>
      <c r="AS37">
        <v>75</v>
      </c>
      <c r="AT37">
        <v>75</v>
      </c>
      <c r="AV37" t="s">
        <v>104</v>
      </c>
      <c r="AW37" t="str">
        <f t="shared" si="3"/>
        <v/>
      </c>
      <c r="AX37" t="str">
        <f t="shared" si="3"/>
        <v/>
      </c>
      <c r="AY37" t="str">
        <f t="shared" si="3"/>
        <v/>
      </c>
      <c r="AZ37" t="str">
        <f t="shared" si="3"/>
        <v/>
      </c>
      <c r="BA37" t="str">
        <f t="shared" si="3"/>
        <v/>
      </c>
      <c r="BB37" t="str">
        <f t="shared" si="3"/>
        <v/>
      </c>
      <c r="BC37">
        <f t="shared" si="4"/>
        <v>0</v>
      </c>
      <c r="BD37" t="str">
        <f t="shared" si="8"/>
        <v/>
      </c>
      <c r="BE37" t="str">
        <f t="shared" si="9"/>
        <v/>
      </c>
      <c r="BG37" t="str">
        <f t="shared" si="1"/>
        <v/>
      </c>
    </row>
    <row r="38" spans="1:59" ht="10.5" customHeight="1" x14ac:dyDescent="0.15">
      <c r="A38" s="130"/>
      <c r="B38" s="131"/>
      <c r="C38" s="12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8"/>
      <c r="Z38" s="104" t="s">
        <v>43</v>
      </c>
      <c r="AA38" s="104"/>
      <c r="AB38" s="104"/>
      <c r="AC38" s="104"/>
      <c r="AD38" s="104"/>
      <c r="AE38" s="104"/>
      <c r="AF38" s="124"/>
      <c r="AG38" s="96"/>
      <c r="AH38" s="97"/>
      <c r="AI38" s="97"/>
      <c r="AJ38" s="97"/>
      <c r="AK38" s="100" t="s">
        <v>40</v>
      </c>
      <c r="AN38" t="s">
        <v>105</v>
      </c>
      <c r="AO38">
        <v>50</v>
      </c>
      <c r="AP38">
        <v>50</v>
      </c>
      <c r="AQ38">
        <v>75</v>
      </c>
      <c r="AR38">
        <v>75</v>
      </c>
      <c r="AS38">
        <v>75</v>
      </c>
      <c r="AT38">
        <v>75</v>
      </c>
      <c r="AV38" t="s">
        <v>105</v>
      </c>
      <c r="AW38" t="str">
        <f t="shared" si="3"/>
        <v/>
      </c>
      <c r="AX38" t="str">
        <f t="shared" si="3"/>
        <v/>
      </c>
      <c r="AY38" t="str">
        <f t="shared" si="3"/>
        <v/>
      </c>
      <c r="AZ38" t="str">
        <f t="shared" si="3"/>
        <v/>
      </c>
      <c r="BA38" t="str">
        <f t="shared" si="3"/>
        <v/>
      </c>
      <c r="BB38" t="str">
        <f t="shared" si="3"/>
        <v/>
      </c>
      <c r="BC38">
        <f t="shared" si="4"/>
        <v>0</v>
      </c>
      <c r="BD38" t="str">
        <f t="shared" si="8"/>
        <v/>
      </c>
      <c r="BE38" t="str">
        <f t="shared" si="9"/>
        <v/>
      </c>
      <c r="BG38" t="str">
        <f t="shared" si="1"/>
        <v/>
      </c>
    </row>
    <row r="39" spans="1:59" ht="10.5" customHeight="1" x14ac:dyDescent="0.15">
      <c r="A39" s="132"/>
      <c r="B39" s="133"/>
      <c r="C39" s="116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9"/>
      <c r="Z39" s="105"/>
      <c r="AA39" s="105"/>
      <c r="AB39" s="105"/>
      <c r="AC39" s="105"/>
      <c r="AD39" s="105"/>
      <c r="AE39" s="105"/>
      <c r="AF39" s="117"/>
      <c r="AG39" s="98"/>
      <c r="AH39" s="99"/>
      <c r="AI39" s="99"/>
      <c r="AJ39" s="99"/>
      <c r="AK39" s="101"/>
      <c r="AN39" t="s">
        <v>110</v>
      </c>
      <c r="AO39">
        <v>200</v>
      </c>
      <c r="AP39">
        <v>200</v>
      </c>
      <c r="AQ39">
        <v>300</v>
      </c>
      <c r="AR39">
        <v>300</v>
      </c>
      <c r="AS39">
        <v>300</v>
      </c>
      <c r="AT39">
        <v>300</v>
      </c>
      <c r="AV39" t="s">
        <v>110</v>
      </c>
      <c r="AW39" t="str">
        <f t="shared" si="3"/>
        <v/>
      </c>
      <c r="AX39" t="str">
        <f t="shared" si="3"/>
        <v/>
      </c>
      <c r="AY39" t="str">
        <f t="shared" si="3"/>
        <v/>
      </c>
      <c r="AZ39" t="str">
        <f t="shared" si="3"/>
        <v/>
      </c>
      <c r="BA39" t="str">
        <f t="shared" si="3"/>
        <v/>
      </c>
      <c r="BB39" t="str">
        <f t="shared" si="3"/>
        <v/>
      </c>
      <c r="BC39">
        <f>SUM(AW39:BB39)</f>
        <v>0</v>
      </c>
      <c r="BD39" t="str">
        <f t="shared" si="8"/>
        <v/>
      </c>
      <c r="BE39" t="str">
        <f t="shared" si="9"/>
        <v/>
      </c>
      <c r="BG39" t="str">
        <f t="shared" si="1"/>
        <v/>
      </c>
    </row>
    <row r="40" spans="1:59" ht="10.5" customHeight="1" x14ac:dyDescent="0.15">
      <c r="A40" s="128" t="s">
        <v>13</v>
      </c>
      <c r="B40" s="129"/>
      <c r="C40" s="123" t="s">
        <v>1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24"/>
      <c r="S40" s="123" t="s">
        <v>139</v>
      </c>
      <c r="T40" s="104"/>
      <c r="U40" s="104"/>
      <c r="V40" s="104"/>
      <c r="W40" s="104"/>
      <c r="X40" s="104"/>
      <c r="Y40" s="108"/>
      <c r="Z40" s="104" t="s">
        <v>39</v>
      </c>
      <c r="AA40" s="104"/>
      <c r="AB40" s="124"/>
      <c r="AC40" s="165" t="s">
        <v>37</v>
      </c>
      <c r="AD40" s="172"/>
      <c r="AE40" s="172"/>
      <c r="AF40" s="173"/>
      <c r="AG40" s="123" t="s">
        <v>19</v>
      </c>
      <c r="AH40" s="104"/>
      <c r="AI40" s="104"/>
      <c r="AJ40" s="104"/>
      <c r="AK40" s="108"/>
      <c r="AN40" t="s">
        <v>111</v>
      </c>
      <c r="AO40">
        <v>200</v>
      </c>
      <c r="AP40">
        <v>200</v>
      </c>
      <c r="AQ40">
        <v>300</v>
      </c>
      <c r="AR40">
        <v>300</v>
      </c>
      <c r="AS40">
        <v>300</v>
      </c>
      <c r="AT40">
        <v>300</v>
      </c>
      <c r="AV40" t="s">
        <v>111</v>
      </c>
      <c r="AW40" t="str">
        <f t="shared" si="3"/>
        <v/>
      </c>
      <c r="AX40" t="str">
        <f t="shared" si="3"/>
        <v/>
      </c>
      <c r="AY40" t="str">
        <f t="shared" si="3"/>
        <v/>
      </c>
      <c r="AZ40" t="str">
        <f t="shared" si="3"/>
        <v/>
      </c>
      <c r="BA40" t="str">
        <f t="shared" si="3"/>
        <v/>
      </c>
      <c r="BB40" t="str">
        <f t="shared" si="3"/>
        <v/>
      </c>
      <c r="BC40">
        <f>SUM(AW40:BB40)</f>
        <v>0</v>
      </c>
      <c r="BD40" t="str">
        <f t="shared" si="8"/>
        <v/>
      </c>
      <c r="BE40" t="str">
        <f t="shared" si="9"/>
        <v/>
      </c>
      <c r="BG40" t="str">
        <f t="shared" si="1"/>
        <v/>
      </c>
    </row>
    <row r="41" spans="1:59" ht="11.25" customHeight="1" x14ac:dyDescent="0.15">
      <c r="A41" s="130"/>
      <c r="B41" s="131"/>
      <c r="C41" s="138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7"/>
      <c r="S41" s="116"/>
      <c r="T41" s="105"/>
      <c r="U41" s="105"/>
      <c r="V41" s="105"/>
      <c r="W41" s="105"/>
      <c r="X41" s="105"/>
      <c r="Y41" s="109"/>
      <c r="Z41" s="105"/>
      <c r="AA41" s="105"/>
      <c r="AB41" s="117"/>
      <c r="AC41" s="169"/>
      <c r="AD41" s="170"/>
      <c r="AE41" s="170"/>
      <c r="AF41" s="171"/>
      <c r="AG41" s="116"/>
      <c r="AH41" s="105"/>
      <c r="AI41" s="105"/>
      <c r="AJ41" s="105"/>
      <c r="AK41" s="109"/>
      <c r="AN41" t="s">
        <v>108</v>
      </c>
      <c r="AO41">
        <v>300</v>
      </c>
      <c r="AP41">
        <v>300</v>
      </c>
      <c r="AQ41">
        <v>450</v>
      </c>
      <c r="AR41">
        <v>450</v>
      </c>
      <c r="AS41">
        <v>450</v>
      </c>
      <c r="AT41">
        <v>450</v>
      </c>
      <c r="AV41" t="s">
        <v>108</v>
      </c>
      <c r="AW41" t="str">
        <f t="shared" si="3"/>
        <v/>
      </c>
      <c r="AX41" t="str">
        <f t="shared" si="3"/>
        <v/>
      </c>
      <c r="AY41" t="str">
        <f t="shared" si="3"/>
        <v/>
      </c>
      <c r="AZ41" t="str">
        <f t="shared" si="3"/>
        <v/>
      </c>
      <c r="BA41" t="str">
        <f t="shared" si="3"/>
        <v/>
      </c>
      <c r="BB41" t="str">
        <f t="shared" si="3"/>
        <v/>
      </c>
      <c r="BC41">
        <f t="shared" si="4"/>
        <v>0</v>
      </c>
      <c r="BD41" t="str">
        <f t="shared" si="8"/>
        <v/>
      </c>
      <c r="BE41" t="str">
        <f t="shared" si="9"/>
        <v/>
      </c>
      <c r="BG41" t="str">
        <f t="shared" si="1"/>
        <v/>
      </c>
    </row>
    <row r="42" spans="1:59" ht="9.75" customHeight="1" x14ac:dyDescent="0.15">
      <c r="A42" s="130"/>
      <c r="B42" s="131"/>
      <c r="C42" s="139" t="s">
        <v>15</v>
      </c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25"/>
      <c r="T42" s="104"/>
      <c r="U42" s="104"/>
      <c r="V42" s="104" t="s">
        <v>36</v>
      </c>
      <c r="W42" s="107"/>
      <c r="X42" s="104"/>
      <c r="Y42" s="104"/>
      <c r="Z42" s="126"/>
      <c r="AA42" s="104" t="s">
        <v>38</v>
      </c>
      <c r="AB42" s="124"/>
      <c r="AC42" s="120"/>
      <c r="AD42" s="120"/>
      <c r="AE42" s="120"/>
      <c r="AF42" s="122" t="s">
        <v>40</v>
      </c>
      <c r="AG42" s="96"/>
      <c r="AH42" s="97"/>
      <c r="AI42" s="97"/>
      <c r="AJ42" s="97"/>
      <c r="AK42" s="100" t="s">
        <v>40</v>
      </c>
      <c r="AN42" t="s">
        <v>109</v>
      </c>
      <c r="AO42">
        <v>300</v>
      </c>
      <c r="AP42">
        <v>300</v>
      </c>
      <c r="AQ42">
        <v>450</v>
      </c>
      <c r="AR42">
        <v>450</v>
      </c>
      <c r="AS42">
        <v>450</v>
      </c>
      <c r="AT42">
        <v>450</v>
      </c>
      <c r="AV42" t="s">
        <v>109</v>
      </c>
      <c r="AW42" t="str">
        <f t="shared" si="3"/>
        <v/>
      </c>
      <c r="AX42" t="str">
        <f t="shared" si="3"/>
        <v/>
      </c>
      <c r="AY42" t="str">
        <f t="shared" si="3"/>
        <v/>
      </c>
      <c r="AZ42" t="str">
        <f t="shared" si="3"/>
        <v/>
      </c>
      <c r="BA42" t="str">
        <f t="shared" si="3"/>
        <v/>
      </c>
      <c r="BB42" t="str">
        <f t="shared" si="3"/>
        <v/>
      </c>
      <c r="BC42">
        <f t="shared" si="4"/>
        <v>0</v>
      </c>
      <c r="BD42" t="str">
        <f t="shared" si="8"/>
        <v/>
      </c>
      <c r="BE42" t="str">
        <f t="shared" si="9"/>
        <v/>
      </c>
      <c r="BG42" t="str">
        <f t="shared" si="1"/>
        <v/>
      </c>
    </row>
    <row r="43" spans="1:59" ht="9.75" customHeight="1" x14ac:dyDescent="0.15">
      <c r="A43" s="130"/>
      <c r="B43" s="131"/>
      <c r="C43" s="141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16"/>
      <c r="T43" s="105"/>
      <c r="U43" s="105"/>
      <c r="V43" s="105"/>
      <c r="W43" s="105"/>
      <c r="X43" s="105"/>
      <c r="Y43" s="105"/>
      <c r="Z43" s="127"/>
      <c r="AA43" s="105"/>
      <c r="AB43" s="117"/>
      <c r="AC43" s="121"/>
      <c r="AD43" s="121"/>
      <c r="AE43" s="121"/>
      <c r="AF43" s="111"/>
      <c r="AG43" s="102"/>
      <c r="AH43" s="103"/>
      <c r="AI43" s="103"/>
      <c r="AJ43" s="103"/>
      <c r="AK43" s="106"/>
      <c r="AN43" t="s">
        <v>107</v>
      </c>
      <c r="AO43">
        <v>300</v>
      </c>
      <c r="AP43">
        <v>300</v>
      </c>
      <c r="AQ43">
        <v>450</v>
      </c>
      <c r="AR43">
        <v>450</v>
      </c>
      <c r="AS43">
        <v>450</v>
      </c>
      <c r="AT43">
        <v>450</v>
      </c>
      <c r="AV43" t="s">
        <v>107</v>
      </c>
      <c r="AW43" t="str">
        <f t="shared" si="3"/>
        <v/>
      </c>
      <c r="AX43" t="str">
        <f t="shared" si="3"/>
        <v/>
      </c>
      <c r="AY43" t="str">
        <f t="shared" si="3"/>
        <v/>
      </c>
      <c r="AZ43" t="str">
        <f t="shared" si="3"/>
        <v/>
      </c>
      <c r="BA43" t="str">
        <f t="shared" si="3"/>
        <v/>
      </c>
      <c r="BB43" t="str">
        <f t="shared" si="3"/>
        <v/>
      </c>
      <c r="BC43">
        <f>SUM(AW43:BB43)</f>
        <v>0</v>
      </c>
      <c r="BD43" t="str">
        <f t="shared" si="8"/>
        <v/>
      </c>
      <c r="BE43" t="str">
        <f t="shared" si="9"/>
        <v/>
      </c>
      <c r="BG43" t="str">
        <f t="shared" si="1"/>
        <v/>
      </c>
    </row>
    <row r="44" spans="1:59" ht="9.75" customHeight="1" x14ac:dyDescent="0.15">
      <c r="A44" s="130"/>
      <c r="B44" s="131"/>
      <c r="C44" s="139" t="s">
        <v>16</v>
      </c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25"/>
      <c r="T44" s="104"/>
      <c r="U44" s="104"/>
      <c r="V44" s="104" t="s">
        <v>36</v>
      </c>
      <c r="W44" s="107"/>
      <c r="X44" s="104"/>
      <c r="Y44" s="108"/>
      <c r="Z44" s="126"/>
      <c r="AA44" s="104" t="s">
        <v>38</v>
      </c>
      <c r="AB44" s="124"/>
      <c r="AC44" s="120"/>
      <c r="AD44" s="120"/>
      <c r="AE44" s="120"/>
      <c r="AF44" s="110" t="s">
        <v>40</v>
      </c>
      <c r="AG44" s="96"/>
      <c r="AH44" s="97"/>
      <c r="AI44" s="97"/>
      <c r="AJ44" s="97"/>
      <c r="AK44" s="100" t="s">
        <v>40</v>
      </c>
      <c r="AM44" t="s">
        <v>114</v>
      </c>
      <c r="AN44" s="40" t="s">
        <v>115</v>
      </c>
      <c r="AO44">
        <v>1000</v>
      </c>
      <c r="AP44">
        <v>1000</v>
      </c>
      <c r="AQ44">
        <v>1000</v>
      </c>
      <c r="AR44">
        <v>1000</v>
      </c>
      <c r="AS44">
        <v>1000</v>
      </c>
      <c r="AT44">
        <v>1000</v>
      </c>
      <c r="AU44" t="s">
        <v>114</v>
      </c>
      <c r="AV44" s="40" t="s">
        <v>115</v>
      </c>
      <c r="AW44" t="str">
        <f t="shared" si="3"/>
        <v/>
      </c>
      <c r="AX44" t="str">
        <f t="shared" si="3"/>
        <v/>
      </c>
      <c r="AY44" t="str">
        <f t="shared" si="3"/>
        <v/>
      </c>
      <c r="AZ44" t="str">
        <f t="shared" si="3"/>
        <v/>
      </c>
      <c r="BA44" t="str">
        <f t="shared" si="3"/>
        <v/>
      </c>
      <c r="BB44" t="str">
        <f t="shared" si="3"/>
        <v/>
      </c>
      <c r="BC44">
        <f t="shared" si="4"/>
        <v>0</v>
      </c>
      <c r="BD44" t="b">
        <v>0</v>
      </c>
      <c r="BE44" t="str">
        <f t="shared" ref="BE44:BE45" si="11">IF(BD44=TRUE,"○","")</f>
        <v/>
      </c>
      <c r="BG44" t="str">
        <f t="shared" si="1"/>
        <v/>
      </c>
    </row>
    <row r="45" spans="1:59" ht="9.75" customHeight="1" x14ac:dyDescent="0.15">
      <c r="A45" s="130"/>
      <c r="B45" s="131"/>
      <c r="C45" s="141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16"/>
      <c r="T45" s="105"/>
      <c r="U45" s="105"/>
      <c r="V45" s="105"/>
      <c r="W45" s="105"/>
      <c r="X45" s="105"/>
      <c r="Y45" s="109"/>
      <c r="Z45" s="127"/>
      <c r="AA45" s="105"/>
      <c r="AB45" s="117"/>
      <c r="AC45" s="121"/>
      <c r="AD45" s="121"/>
      <c r="AE45" s="121"/>
      <c r="AF45" s="111"/>
      <c r="AG45" s="102"/>
      <c r="AH45" s="103"/>
      <c r="AI45" s="103"/>
      <c r="AJ45" s="103"/>
      <c r="AK45" s="106"/>
      <c r="AN45" s="40" t="s">
        <v>116</v>
      </c>
      <c r="AO45">
        <v>1000</v>
      </c>
      <c r="AP45">
        <v>1000</v>
      </c>
      <c r="AQ45">
        <v>1000</v>
      </c>
      <c r="AR45">
        <v>1000</v>
      </c>
      <c r="AS45">
        <v>1000</v>
      </c>
      <c r="AT45">
        <v>1000</v>
      </c>
      <c r="AV45" s="40" t="s">
        <v>116</v>
      </c>
      <c r="AW45" t="str">
        <f t="shared" si="3"/>
        <v/>
      </c>
      <c r="AX45" t="str">
        <f t="shared" si="3"/>
        <v/>
      </c>
      <c r="AY45" t="str">
        <f t="shared" si="3"/>
        <v/>
      </c>
      <c r="AZ45" t="str">
        <f t="shared" si="3"/>
        <v/>
      </c>
      <c r="BA45" t="str">
        <f t="shared" si="3"/>
        <v/>
      </c>
      <c r="BB45" t="str">
        <f t="shared" si="3"/>
        <v/>
      </c>
      <c r="BC45">
        <f t="shared" si="4"/>
        <v>0</v>
      </c>
      <c r="BD45" t="b">
        <v>0</v>
      </c>
      <c r="BE45" t="str">
        <f t="shared" si="11"/>
        <v/>
      </c>
      <c r="BG45" t="str">
        <f t="shared" si="1"/>
        <v/>
      </c>
    </row>
    <row r="46" spans="1:59" ht="9.75" customHeight="1" x14ac:dyDescent="0.15">
      <c r="A46" s="130"/>
      <c r="B46" s="131"/>
      <c r="C46" s="143" t="s">
        <v>28</v>
      </c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25"/>
      <c r="T46" s="104"/>
      <c r="U46" s="104"/>
      <c r="V46" s="104" t="s">
        <v>36</v>
      </c>
      <c r="W46" s="107"/>
      <c r="X46" s="104"/>
      <c r="Y46" s="108"/>
      <c r="Z46" s="126"/>
      <c r="AA46" s="104" t="s">
        <v>38</v>
      </c>
      <c r="AB46" s="124"/>
      <c r="AC46" s="120"/>
      <c r="AD46" s="120"/>
      <c r="AE46" s="120"/>
      <c r="AF46" s="110" t="s">
        <v>40</v>
      </c>
      <c r="AG46" s="96"/>
      <c r="AH46" s="97"/>
      <c r="AI46" s="97"/>
      <c r="AJ46" s="97"/>
      <c r="AK46" s="100" t="s">
        <v>40</v>
      </c>
    </row>
    <row r="47" spans="1:59" ht="9.75" customHeight="1" x14ac:dyDescent="0.15">
      <c r="A47" s="130"/>
      <c r="B47" s="131"/>
      <c r="C47" s="145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16"/>
      <c r="T47" s="105"/>
      <c r="U47" s="105"/>
      <c r="V47" s="105"/>
      <c r="W47" s="105"/>
      <c r="X47" s="105"/>
      <c r="Y47" s="109"/>
      <c r="Z47" s="127"/>
      <c r="AA47" s="105"/>
      <c r="AB47" s="117"/>
      <c r="AC47" s="121"/>
      <c r="AD47" s="121"/>
      <c r="AE47" s="121"/>
      <c r="AF47" s="111"/>
      <c r="AG47" s="102"/>
      <c r="AH47" s="103"/>
      <c r="AI47" s="103"/>
      <c r="AJ47" s="103"/>
      <c r="AK47" s="106"/>
      <c r="AN47" t="s">
        <v>76</v>
      </c>
      <c r="AO47" t="s">
        <v>77</v>
      </c>
      <c r="AP47" t="s">
        <v>78</v>
      </c>
    </row>
    <row r="48" spans="1:59" ht="9.75" customHeight="1" x14ac:dyDescent="0.15">
      <c r="A48" s="130"/>
      <c r="B48" s="131"/>
      <c r="C48" s="139" t="s">
        <v>29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25"/>
      <c r="T48" s="104"/>
      <c r="U48" s="104"/>
      <c r="V48" s="104" t="s">
        <v>36</v>
      </c>
      <c r="W48" s="107"/>
      <c r="X48" s="104"/>
      <c r="Y48" s="108"/>
      <c r="Z48" s="112"/>
      <c r="AA48" s="104" t="s">
        <v>38</v>
      </c>
      <c r="AB48" s="124"/>
      <c r="AC48" s="120"/>
      <c r="AD48" s="120"/>
      <c r="AE48" s="120"/>
      <c r="AF48" s="110" t="s">
        <v>40</v>
      </c>
      <c r="AG48" s="96"/>
      <c r="AH48" s="97"/>
      <c r="AI48" s="97"/>
      <c r="AJ48" s="97"/>
      <c r="AK48" s="100" t="s">
        <v>40</v>
      </c>
      <c r="AM48" t="s">
        <v>75</v>
      </c>
      <c r="AN48" t="b">
        <v>0</v>
      </c>
      <c r="AO48" t="b">
        <v>0</v>
      </c>
      <c r="AP48" t="b">
        <v>0</v>
      </c>
    </row>
    <row r="49" spans="1:42" ht="9.75" customHeight="1" x14ac:dyDescent="0.15">
      <c r="A49" s="130"/>
      <c r="B49" s="131"/>
      <c r="C49" s="141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16"/>
      <c r="T49" s="105"/>
      <c r="U49" s="105"/>
      <c r="V49" s="105"/>
      <c r="W49" s="105"/>
      <c r="X49" s="105"/>
      <c r="Y49" s="109"/>
      <c r="Z49" s="112"/>
      <c r="AA49" s="105"/>
      <c r="AB49" s="117"/>
      <c r="AC49" s="121"/>
      <c r="AD49" s="121"/>
      <c r="AE49" s="121"/>
      <c r="AF49" s="111"/>
      <c r="AG49" s="102"/>
      <c r="AH49" s="103"/>
      <c r="AI49" s="103"/>
      <c r="AJ49" s="103"/>
      <c r="AK49" s="106"/>
      <c r="AN49" t="b">
        <v>0</v>
      </c>
      <c r="AO49" t="b">
        <v>0</v>
      </c>
      <c r="AP49" t="b">
        <v>0</v>
      </c>
    </row>
    <row r="50" spans="1:42" ht="9.75" customHeight="1" x14ac:dyDescent="0.15">
      <c r="A50" s="130"/>
      <c r="B50" s="131"/>
      <c r="C50" s="139" t="s">
        <v>17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25"/>
      <c r="T50" s="104"/>
      <c r="U50" s="104"/>
      <c r="V50" s="104" t="s">
        <v>36</v>
      </c>
      <c r="W50" s="107"/>
      <c r="X50" s="104"/>
      <c r="Y50" s="108"/>
      <c r="Z50" s="126"/>
      <c r="AA50" s="104" t="s">
        <v>38</v>
      </c>
      <c r="AB50" s="124"/>
      <c r="AC50" s="120"/>
      <c r="AD50" s="120"/>
      <c r="AE50" s="120"/>
      <c r="AF50" s="110" t="s">
        <v>40</v>
      </c>
      <c r="AG50" s="96"/>
      <c r="AH50" s="97"/>
      <c r="AI50" s="97"/>
      <c r="AJ50" s="97"/>
      <c r="AK50" s="100" t="s">
        <v>40</v>
      </c>
      <c r="AN50">
        <f>IF(AN48=TRUE,1,IF(AN49=TRUE,2,0))</f>
        <v>0</v>
      </c>
      <c r="AO50">
        <f>IF(AO48=TRUE,1,IF(AO49=TRUE,2,0))</f>
        <v>0</v>
      </c>
      <c r="AP50">
        <f>IF(AP48=TRUE,1,IF(AP49=TRUE,2,0))</f>
        <v>0</v>
      </c>
    </row>
    <row r="51" spans="1:42" ht="9.75" customHeight="1" x14ac:dyDescent="0.15">
      <c r="A51" s="130"/>
      <c r="B51" s="131"/>
      <c r="C51" s="141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16"/>
      <c r="T51" s="105"/>
      <c r="U51" s="105"/>
      <c r="V51" s="105"/>
      <c r="W51" s="105"/>
      <c r="X51" s="105"/>
      <c r="Y51" s="109"/>
      <c r="Z51" s="127"/>
      <c r="AA51" s="105"/>
      <c r="AB51" s="117"/>
      <c r="AC51" s="121"/>
      <c r="AD51" s="121"/>
      <c r="AE51" s="121"/>
      <c r="AF51" s="111"/>
      <c r="AG51" s="102"/>
      <c r="AH51" s="103"/>
      <c r="AI51" s="103"/>
      <c r="AJ51" s="103"/>
      <c r="AK51" s="106"/>
    </row>
    <row r="52" spans="1:42" ht="9.75" customHeight="1" x14ac:dyDescent="0.15">
      <c r="A52" s="130"/>
      <c r="B52" s="131"/>
      <c r="C52" s="139" t="s">
        <v>18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25"/>
      <c r="T52" s="104"/>
      <c r="U52" s="104"/>
      <c r="V52" s="104" t="s">
        <v>36</v>
      </c>
      <c r="W52" s="107"/>
      <c r="X52" s="104"/>
      <c r="Y52" s="108"/>
      <c r="Z52" s="112"/>
      <c r="AA52" s="136" t="s">
        <v>38</v>
      </c>
      <c r="AB52" s="137"/>
      <c r="AC52" s="120"/>
      <c r="AD52" s="120"/>
      <c r="AE52" s="120"/>
      <c r="AF52" s="110" t="s">
        <v>40</v>
      </c>
      <c r="AG52" s="96"/>
      <c r="AH52" s="97"/>
      <c r="AI52" s="97"/>
      <c r="AJ52" s="97"/>
      <c r="AK52" s="100" t="s">
        <v>40</v>
      </c>
    </row>
    <row r="53" spans="1:42" ht="9.75" customHeight="1" x14ac:dyDescent="0.15">
      <c r="A53" s="130"/>
      <c r="B53" s="131"/>
      <c r="C53" s="141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16"/>
      <c r="T53" s="105"/>
      <c r="U53" s="105"/>
      <c r="V53" s="105"/>
      <c r="W53" s="105"/>
      <c r="X53" s="105"/>
      <c r="Y53" s="109"/>
      <c r="Z53" s="112"/>
      <c r="AA53" s="105"/>
      <c r="AB53" s="117"/>
      <c r="AC53" s="121"/>
      <c r="AD53" s="121"/>
      <c r="AE53" s="121"/>
      <c r="AF53" s="111"/>
      <c r="AG53" s="102"/>
      <c r="AH53" s="103"/>
      <c r="AI53" s="103"/>
      <c r="AJ53" s="103"/>
      <c r="AK53" s="106"/>
    </row>
    <row r="54" spans="1:42" x14ac:dyDescent="0.15">
      <c r="A54" s="130"/>
      <c r="B54" s="131"/>
      <c r="C54" s="139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7"/>
      <c r="Z54" s="104" t="s">
        <v>44</v>
      </c>
      <c r="AA54" s="104"/>
      <c r="AB54" s="104"/>
      <c r="AC54" s="104"/>
      <c r="AD54" s="104"/>
      <c r="AE54" s="104"/>
      <c r="AF54" s="124"/>
      <c r="AG54" s="96"/>
      <c r="AH54" s="97"/>
      <c r="AI54" s="97"/>
      <c r="AJ54" s="97"/>
      <c r="AK54" s="100" t="s">
        <v>40</v>
      </c>
    </row>
    <row r="55" spans="1:42" ht="14.25" thickBot="1" x14ac:dyDescent="0.2">
      <c r="A55" s="132"/>
      <c r="B55" s="133"/>
      <c r="C55" s="148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50"/>
      <c r="Z55" s="105"/>
      <c r="AA55" s="105"/>
      <c r="AB55" s="105"/>
      <c r="AC55" s="105"/>
      <c r="AD55" s="105"/>
      <c r="AE55" s="105"/>
      <c r="AF55" s="117"/>
      <c r="AG55" s="98"/>
      <c r="AH55" s="99"/>
      <c r="AI55" s="99"/>
      <c r="AJ55" s="99"/>
      <c r="AK55" s="101"/>
    </row>
    <row r="56" spans="1:42" ht="13.5" customHeight="1" x14ac:dyDescent="0.15">
      <c r="A56" s="153" t="s">
        <v>41</v>
      </c>
      <c r="B56" s="129"/>
      <c r="C56" s="156" t="s">
        <v>45</v>
      </c>
      <c r="D56" s="156"/>
      <c r="E56" s="156"/>
      <c r="F56" s="156"/>
      <c r="G56" s="156"/>
      <c r="H56" s="123" t="s">
        <v>139</v>
      </c>
      <c r="I56" s="104"/>
      <c r="J56" s="104"/>
      <c r="K56" s="104"/>
      <c r="L56" s="104"/>
      <c r="M56" s="104"/>
      <c r="N56" s="108"/>
      <c r="O56" s="134" t="s">
        <v>39</v>
      </c>
      <c r="P56" s="114"/>
      <c r="Q56" s="115"/>
      <c r="R56" s="166" t="s">
        <v>37</v>
      </c>
      <c r="S56" s="167"/>
      <c r="T56" s="167"/>
      <c r="U56" s="168"/>
      <c r="V56" s="113" t="s">
        <v>46</v>
      </c>
      <c r="W56" s="114"/>
      <c r="X56" s="114"/>
      <c r="Y56" s="115"/>
      <c r="Z56" s="176" t="s">
        <v>2</v>
      </c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8"/>
    </row>
    <row r="57" spans="1:42" x14ac:dyDescent="0.15">
      <c r="A57" s="130"/>
      <c r="B57" s="131"/>
      <c r="C57" s="156"/>
      <c r="D57" s="156"/>
      <c r="E57" s="156"/>
      <c r="F57" s="156"/>
      <c r="G57" s="156"/>
      <c r="H57" s="116"/>
      <c r="I57" s="105"/>
      <c r="J57" s="105"/>
      <c r="K57" s="105"/>
      <c r="L57" s="105"/>
      <c r="M57" s="105"/>
      <c r="N57" s="109"/>
      <c r="O57" s="135"/>
      <c r="P57" s="105"/>
      <c r="Q57" s="117"/>
      <c r="R57" s="169"/>
      <c r="S57" s="170"/>
      <c r="T57" s="170"/>
      <c r="U57" s="171"/>
      <c r="V57" s="116"/>
      <c r="W57" s="105"/>
      <c r="X57" s="105"/>
      <c r="Y57" s="117"/>
      <c r="Z57" s="179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1"/>
    </row>
    <row r="58" spans="1:42" x14ac:dyDescent="0.15">
      <c r="A58" s="130"/>
      <c r="B58" s="131"/>
      <c r="C58" s="161" t="s">
        <v>125</v>
      </c>
      <c r="D58" s="162"/>
      <c r="E58" s="162"/>
      <c r="F58" s="162"/>
      <c r="G58" s="124"/>
      <c r="H58" s="125"/>
      <c r="I58" s="104"/>
      <c r="J58" s="104"/>
      <c r="K58" s="104" t="s">
        <v>36</v>
      </c>
      <c r="L58" s="107"/>
      <c r="M58" s="104"/>
      <c r="N58" s="108"/>
      <c r="O58" s="126"/>
      <c r="P58" s="104" t="s">
        <v>38</v>
      </c>
      <c r="Q58" s="124"/>
      <c r="R58" s="120"/>
      <c r="S58" s="120"/>
      <c r="T58" s="120"/>
      <c r="U58" s="122" t="s">
        <v>40</v>
      </c>
      <c r="V58" s="120"/>
      <c r="W58" s="120"/>
      <c r="X58" s="120"/>
      <c r="Y58" s="122" t="s">
        <v>40</v>
      </c>
      <c r="Z58" s="179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1"/>
    </row>
    <row r="59" spans="1:42" x14ac:dyDescent="0.15">
      <c r="A59" s="130"/>
      <c r="B59" s="131"/>
      <c r="C59" s="163"/>
      <c r="D59" s="164"/>
      <c r="E59" s="164"/>
      <c r="F59" s="164"/>
      <c r="G59" s="117"/>
      <c r="H59" s="116"/>
      <c r="I59" s="105"/>
      <c r="J59" s="105"/>
      <c r="K59" s="105"/>
      <c r="L59" s="105"/>
      <c r="M59" s="105"/>
      <c r="N59" s="109"/>
      <c r="O59" s="127"/>
      <c r="P59" s="105"/>
      <c r="Q59" s="117"/>
      <c r="R59" s="121"/>
      <c r="S59" s="121"/>
      <c r="T59" s="121"/>
      <c r="U59" s="111"/>
      <c r="V59" s="121"/>
      <c r="W59" s="121"/>
      <c r="X59" s="121"/>
      <c r="Y59" s="111"/>
      <c r="Z59" s="179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1"/>
    </row>
    <row r="60" spans="1:42" x14ac:dyDescent="0.15">
      <c r="A60" s="130"/>
      <c r="B60" s="131"/>
      <c r="C60" s="165" t="s">
        <v>131</v>
      </c>
      <c r="D60" s="104"/>
      <c r="E60" s="104"/>
      <c r="F60" s="104"/>
      <c r="G60" s="124"/>
      <c r="H60" s="125"/>
      <c r="I60" s="104"/>
      <c r="J60" s="104"/>
      <c r="K60" s="104" t="s">
        <v>36</v>
      </c>
      <c r="L60" s="107"/>
      <c r="M60" s="104"/>
      <c r="N60" s="108"/>
      <c r="O60" s="112"/>
      <c r="P60" s="136" t="s">
        <v>38</v>
      </c>
      <c r="Q60" s="137"/>
      <c r="R60" s="120"/>
      <c r="S60" s="120"/>
      <c r="T60" s="120"/>
      <c r="U60" s="118" t="s">
        <v>20</v>
      </c>
      <c r="V60" s="120"/>
      <c r="W60" s="120"/>
      <c r="X60" s="120"/>
      <c r="Y60" s="122" t="s">
        <v>40</v>
      </c>
      <c r="Z60" s="179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1"/>
    </row>
    <row r="61" spans="1:42" x14ac:dyDescent="0.15">
      <c r="A61" s="130"/>
      <c r="B61" s="131"/>
      <c r="C61" s="116"/>
      <c r="D61" s="105"/>
      <c r="E61" s="105"/>
      <c r="F61" s="105"/>
      <c r="G61" s="117"/>
      <c r="H61" s="116"/>
      <c r="I61" s="105"/>
      <c r="J61" s="105"/>
      <c r="K61" s="105"/>
      <c r="L61" s="105"/>
      <c r="M61" s="105"/>
      <c r="N61" s="109"/>
      <c r="O61" s="112"/>
      <c r="P61" s="105"/>
      <c r="Q61" s="117"/>
      <c r="R61" s="121"/>
      <c r="S61" s="121"/>
      <c r="T61" s="121"/>
      <c r="U61" s="119"/>
      <c r="V61" s="121"/>
      <c r="W61" s="121"/>
      <c r="X61" s="121"/>
      <c r="Y61" s="111"/>
      <c r="Z61" s="179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1"/>
    </row>
    <row r="62" spans="1:42" x14ac:dyDescent="0.15">
      <c r="A62" s="130"/>
      <c r="B62" s="131"/>
      <c r="C62" s="123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8"/>
      <c r="O62" s="157" t="s">
        <v>47</v>
      </c>
      <c r="P62" s="104"/>
      <c r="Q62" s="104"/>
      <c r="R62" s="104"/>
      <c r="S62" s="104"/>
      <c r="T62" s="104"/>
      <c r="U62" s="124"/>
      <c r="V62" s="120"/>
      <c r="W62" s="120"/>
      <c r="X62" s="120"/>
      <c r="Y62" s="122" t="s">
        <v>40</v>
      </c>
      <c r="Z62" s="179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1"/>
    </row>
    <row r="63" spans="1:42" ht="14.25" thickBot="1" x14ac:dyDescent="0.2">
      <c r="A63" s="154"/>
      <c r="B63" s="155"/>
      <c r="C63" s="158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60"/>
      <c r="O63" s="135"/>
      <c r="P63" s="105"/>
      <c r="Q63" s="105"/>
      <c r="R63" s="105"/>
      <c r="S63" s="105"/>
      <c r="T63" s="105"/>
      <c r="U63" s="117"/>
      <c r="V63" s="121"/>
      <c r="W63" s="121"/>
      <c r="X63" s="121"/>
      <c r="Y63" s="111"/>
      <c r="Z63" s="163" t="s">
        <v>67</v>
      </c>
      <c r="AA63" s="164"/>
      <c r="AB63" s="164"/>
      <c r="AC63" s="164"/>
      <c r="AD63" s="164" t="s">
        <v>66</v>
      </c>
      <c r="AE63" s="164"/>
      <c r="AF63" s="164"/>
      <c r="AG63" s="164"/>
      <c r="AH63" s="164"/>
      <c r="AI63" s="164"/>
      <c r="AJ63" s="164"/>
      <c r="AK63" s="199"/>
    </row>
    <row r="64" spans="1:42" ht="14.25" customHeight="1" x14ac:dyDescent="0.15">
      <c r="A64" s="60"/>
      <c r="B64" s="61" t="s">
        <v>54</v>
      </c>
      <c r="C64" s="249"/>
      <c r="D64" s="249"/>
      <c r="E64" s="249"/>
      <c r="F64" s="249"/>
      <c r="G64" s="61" t="s">
        <v>55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3"/>
      <c r="Z64" s="123" t="s">
        <v>14</v>
      </c>
      <c r="AA64" s="104"/>
      <c r="AB64" s="104"/>
      <c r="AC64" s="104"/>
      <c r="AD64" s="124"/>
      <c r="AE64" s="243" t="s">
        <v>65</v>
      </c>
      <c r="AF64" s="244"/>
      <c r="AG64" s="244"/>
      <c r="AH64" s="244"/>
      <c r="AI64" s="244"/>
      <c r="AJ64" s="244"/>
      <c r="AK64" s="245"/>
    </row>
    <row r="65" spans="1:37" ht="13.5" customHeight="1" x14ac:dyDescent="0.15">
      <c r="A65" s="64"/>
      <c r="B65" s="61" t="s">
        <v>68</v>
      </c>
      <c r="C65" s="209" t="s">
        <v>129</v>
      </c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10"/>
      <c r="Z65" s="138"/>
      <c r="AA65" s="136"/>
      <c r="AB65" s="136"/>
      <c r="AC65" s="136"/>
      <c r="AD65" s="137"/>
      <c r="AE65" s="246"/>
      <c r="AF65" s="247"/>
      <c r="AG65" s="247"/>
      <c r="AH65" s="247"/>
      <c r="AI65" s="247"/>
      <c r="AJ65" s="247"/>
      <c r="AK65" s="248"/>
    </row>
    <row r="66" spans="1:37" ht="13.5" customHeight="1" x14ac:dyDescent="0.15">
      <c r="A66" s="64"/>
      <c r="B66" s="62"/>
      <c r="C66" s="202" t="s">
        <v>56</v>
      </c>
      <c r="D66" s="202"/>
      <c r="E66" s="202"/>
      <c r="F66" s="202"/>
      <c r="G66" s="61" t="s">
        <v>57</v>
      </c>
      <c r="H66" s="202"/>
      <c r="I66" s="202"/>
      <c r="J66" s="61" t="s">
        <v>58</v>
      </c>
      <c r="K66" s="202"/>
      <c r="L66" s="202"/>
      <c r="M66" s="61" t="s">
        <v>59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3"/>
      <c r="Z66" s="138"/>
      <c r="AA66" s="136"/>
      <c r="AB66" s="136"/>
      <c r="AC66" s="136"/>
      <c r="AD66" s="137"/>
      <c r="AE66" s="65"/>
      <c r="AF66" s="65"/>
      <c r="AG66" s="65"/>
      <c r="AH66" s="65"/>
      <c r="AI66" s="65"/>
      <c r="AJ66" s="65"/>
      <c r="AK66" s="66"/>
    </row>
    <row r="67" spans="1:37" ht="6.75" customHeight="1" x14ac:dyDescent="0.15">
      <c r="A67" s="64"/>
      <c r="C67" s="202"/>
      <c r="D67" s="202"/>
      <c r="E67" s="202"/>
      <c r="F67" s="202"/>
      <c r="G67" s="61"/>
      <c r="H67" s="202"/>
      <c r="I67" s="202"/>
      <c r="J67" s="61"/>
      <c r="K67" s="202"/>
      <c r="L67" s="202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3"/>
      <c r="Z67" s="138"/>
      <c r="AA67" s="136"/>
      <c r="AB67" s="136"/>
      <c r="AC67" s="136"/>
      <c r="AD67" s="137"/>
      <c r="AE67" s="65"/>
      <c r="AF67" s="65"/>
      <c r="AG67" s="65"/>
      <c r="AH67" s="65"/>
      <c r="AI67" s="67"/>
      <c r="AJ67" s="65"/>
      <c r="AK67" s="66"/>
    </row>
    <row r="68" spans="1:37" ht="13.5" customHeight="1" x14ac:dyDescent="0.15">
      <c r="A68" s="64"/>
      <c r="B68" s="209" t="s">
        <v>60</v>
      </c>
      <c r="C68" s="209"/>
      <c r="D68" s="209"/>
      <c r="E68" s="209"/>
      <c r="F68" s="209"/>
      <c r="G68" s="209"/>
      <c r="H68" s="209" t="s">
        <v>61</v>
      </c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10"/>
      <c r="Z68" s="138"/>
      <c r="AA68" s="136"/>
      <c r="AB68" s="136"/>
      <c r="AC68" s="136"/>
      <c r="AD68" s="137"/>
      <c r="AE68" s="254" t="s">
        <v>40</v>
      </c>
      <c r="AF68" s="254"/>
      <c r="AG68" s="254"/>
      <c r="AH68" s="254"/>
      <c r="AI68" s="254"/>
      <c r="AJ68" s="254"/>
      <c r="AK68" s="255"/>
    </row>
    <row r="69" spans="1:37" ht="13.5" customHeight="1" x14ac:dyDescent="0.15">
      <c r="A69" s="64"/>
      <c r="B69" s="61"/>
      <c r="C69" s="62"/>
      <c r="D69" s="62"/>
      <c r="E69" s="62"/>
      <c r="F69" s="62"/>
      <c r="G69" s="62"/>
      <c r="H69" s="209" t="s">
        <v>136</v>
      </c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61"/>
      <c r="W69" s="61"/>
      <c r="X69" s="61"/>
      <c r="Y69" s="63"/>
      <c r="Z69" s="138"/>
      <c r="AA69" s="136"/>
      <c r="AB69" s="136"/>
      <c r="AC69" s="136"/>
      <c r="AD69" s="137"/>
      <c r="AE69" s="254"/>
      <c r="AF69" s="254"/>
      <c r="AG69" s="254"/>
      <c r="AH69" s="254"/>
      <c r="AI69" s="254"/>
      <c r="AJ69" s="254"/>
      <c r="AK69" s="255"/>
    </row>
    <row r="70" spans="1:37" ht="6" customHeight="1" thickBot="1" x14ac:dyDescent="0.2">
      <c r="A70" s="64"/>
      <c r="B70" s="62"/>
      <c r="D70" s="62"/>
      <c r="E70" s="62"/>
      <c r="F70" s="62"/>
      <c r="G70" s="62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3"/>
      <c r="Z70" s="70"/>
      <c r="AA70" s="30"/>
      <c r="AB70" s="30"/>
      <c r="AC70" s="30"/>
      <c r="AD70" s="51"/>
      <c r="AE70" s="68"/>
      <c r="AF70" s="68"/>
      <c r="AG70" s="68"/>
      <c r="AH70" s="68"/>
      <c r="AI70" s="68"/>
      <c r="AJ70" s="68"/>
      <c r="AK70" s="69"/>
    </row>
    <row r="71" spans="1:37" ht="3.75" customHeight="1" x14ac:dyDescent="0.15">
      <c r="A71" s="71"/>
      <c r="B71" s="240"/>
      <c r="C71" s="240"/>
      <c r="D71" s="240"/>
      <c r="E71" s="240"/>
      <c r="F71" s="240"/>
      <c r="G71" s="240"/>
      <c r="H71" s="240"/>
      <c r="I71" s="240"/>
      <c r="J71" s="240"/>
      <c r="K71" s="241"/>
      <c r="L71" s="241"/>
      <c r="M71" s="241"/>
      <c r="N71" s="241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72"/>
      <c r="AA71" s="72"/>
      <c r="AB71" s="72"/>
      <c r="AC71" s="72"/>
      <c r="AD71" s="72"/>
      <c r="AE71" s="73"/>
      <c r="AF71" s="74"/>
      <c r="AG71" s="72"/>
      <c r="AH71" s="72"/>
      <c r="AI71" s="72"/>
      <c r="AJ71" s="72"/>
      <c r="AK71" s="73"/>
    </row>
    <row r="72" spans="1:37" ht="13.5" customHeight="1" x14ac:dyDescent="0.15">
      <c r="A72" s="61"/>
      <c r="B72" s="209" t="s">
        <v>127</v>
      </c>
      <c r="C72" s="209"/>
      <c r="D72" s="209"/>
      <c r="E72" s="209"/>
      <c r="F72" s="209"/>
      <c r="G72" s="209"/>
      <c r="H72" s="209"/>
      <c r="I72" s="209"/>
      <c r="J72" s="209"/>
      <c r="K72" s="59"/>
      <c r="L72" s="59"/>
      <c r="M72" s="59"/>
      <c r="N72" s="59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30"/>
      <c r="AA72" s="30"/>
      <c r="AB72" s="30"/>
      <c r="AC72" s="30"/>
      <c r="AD72" s="30"/>
      <c r="AE72" s="67"/>
      <c r="AF72" s="75"/>
      <c r="AG72" s="30"/>
      <c r="AH72" s="30"/>
      <c r="AI72" s="30"/>
      <c r="AJ72" s="30"/>
      <c r="AK72" s="67"/>
    </row>
    <row r="73" spans="1:37" ht="13.5" customHeight="1" x14ac:dyDescent="0.15">
      <c r="A73" s="61"/>
      <c r="B73" s="239" t="s">
        <v>128</v>
      </c>
      <c r="C73" s="239"/>
      <c r="D73" s="239"/>
      <c r="E73" s="239"/>
      <c r="F73" s="209" t="s">
        <v>132</v>
      </c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42" t="s">
        <v>134</v>
      </c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136"/>
      <c r="AK73" s="136"/>
    </row>
    <row r="74" spans="1:37" ht="13.5" customHeight="1" x14ac:dyDescent="0.15">
      <c r="A74" s="61"/>
      <c r="B74" s="149" t="s">
        <v>135</v>
      </c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30"/>
      <c r="AA74" s="30"/>
      <c r="AB74" s="30"/>
      <c r="AC74" s="30"/>
      <c r="AD74" s="30"/>
      <c r="AE74" s="67"/>
      <c r="AF74" s="30"/>
      <c r="AG74" s="30"/>
      <c r="AH74" s="30"/>
      <c r="AI74" s="30"/>
      <c r="AJ74" s="136"/>
      <c r="AK74" s="136"/>
    </row>
    <row r="75" spans="1:37" ht="13.5" customHeight="1" x14ac:dyDescent="0.15">
      <c r="A75" s="30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136"/>
      <c r="AK75" s="136"/>
    </row>
    <row r="76" spans="1:37" x14ac:dyDescent="0.15">
      <c r="A76" s="6" t="s">
        <v>62</v>
      </c>
      <c r="B76" s="6"/>
      <c r="C76" s="12">
        <v>1</v>
      </c>
      <c r="D76" s="82" t="s">
        <v>64</v>
      </c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</row>
    <row r="77" spans="1:37" x14ac:dyDescent="0.15">
      <c r="A77" s="1"/>
      <c r="B77" s="1"/>
      <c r="C77" s="18">
        <v>2</v>
      </c>
      <c r="D77" s="10" t="s">
        <v>63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ht="41.25" customHeight="1" x14ac:dyDescent="0.15">
      <c r="A78" s="88" t="s">
        <v>79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</row>
    <row r="79" spans="1:37" ht="41.25" customHeight="1" x14ac:dyDescent="0.15">
      <c r="A79" s="190" t="s">
        <v>80</v>
      </c>
      <c r="B79" s="191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2"/>
    </row>
    <row r="80" spans="1:37" ht="41.25" customHeight="1" x14ac:dyDescent="0.15">
      <c r="A80" s="76"/>
      <c r="B80" s="187">
        <v>1</v>
      </c>
      <c r="C80" s="187"/>
      <c r="D80" s="189" t="s">
        <v>81</v>
      </c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77"/>
    </row>
    <row r="81" spans="1:37" ht="41.25" customHeight="1" x14ac:dyDescent="0.15">
      <c r="A81" s="76"/>
      <c r="B81" s="187">
        <v>2</v>
      </c>
      <c r="C81" s="187"/>
      <c r="D81" s="189" t="s">
        <v>82</v>
      </c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77"/>
    </row>
    <row r="82" spans="1:37" ht="41.25" customHeight="1" x14ac:dyDescent="0.15">
      <c r="A82" s="76"/>
      <c r="B82" s="187">
        <v>3</v>
      </c>
      <c r="C82" s="187"/>
      <c r="D82" s="189" t="s">
        <v>83</v>
      </c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77"/>
    </row>
    <row r="83" spans="1:37" ht="41.25" customHeight="1" x14ac:dyDescent="0.15">
      <c r="A83" s="76"/>
      <c r="B83" s="187">
        <v>4</v>
      </c>
      <c r="C83" s="187"/>
      <c r="D83" s="189" t="s">
        <v>84</v>
      </c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77"/>
    </row>
    <row r="84" spans="1:37" ht="41.25" customHeight="1" x14ac:dyDescent="0.15">
      <c r="A84" s="76"/>
      <c r="B84" s="187">
        <v>5</v>
      </c>
      <c r="C84" s="187"/>
      <c r="D84" s="188" t="s">
        <v>88</v>
      </c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8"/>
      <c r="AJ84" s="188"/>
      <c r="AK84" s="77"/>
    </row>
    <row r="85" spans="1:37" ht="41.25" customHeight="1" x14ac:dyDescent="0.15">
      <c r="A85" s="76"/>
      <c r="B85" s="187">
        <v>6</v>
      </c>
      <c r="C85" s="187"/>
      <c r="D85" s="188" t="s">
        <v>89</v>
      </c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77"/>
    </row>
    <row r="86" spans="1:37" ht="41.25" customHeight="1" x14ac:dyDescent="0.15">
      <c r="A86" s="76"/>
      <c r="B86" s="187">
        <v>7</v>
      </c>
      <c r="C86" s="187"/>
      <c r="D86" s="188" t="s">
        <v>85</v>
      </c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8"/>
      <c r="AJ86" s="188"/>
      <c r="AK86" s="77"/>
    </row>
    <row r="87" spans="1:37" ht="41.25" customHeight="1" x14ac:dyDescent="0.15">
      <c r="A87" s="76"/>
      <c r="B87" s="187">
        <v>8</v>
      </c>
      <c r="C87" s="187"/>
      <c r="D87" s="189" t="s">
        <v>86</v>
      </c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77"/>
    </row>
    <row r="88" spans="1:37" ht="41.25" customHeight="1" x14ac:dyDescent="0.15">
      <c r="A88" s="76"/>
      <c r="B88" s="187">
        <v>9</v>
      </c>
      <c r="C88" s="187"/>
      <c r="D88" s="189" t="s">
        <v>87</v>
      </c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77"/>
    </row>
    <row r="89" spans="1:37" ht="24" customHeight="1" x14ac:dyDescent="0.15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</row>
    <row r="90" spans="1:37" ht="24" customHeight="1" x14ac:dyDescent="0.15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</row>
    <row r="91" spans="1:37" ht="24" customHeight="1" x14ac:dyDescent="0.15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</row>
    <row r="92" spans="1:37" ht="24" customHeight="1" x14ac:dyDescent="0.15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</row>
    <row r="93" spans="1:37" ht="24" customHeight="1" x14ac:dyDescent="0.15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</row>
    <row r="94" spans="1:37" ht="24" customHeight="1" x14ac:dyDescent="0.1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</row>
    <row r="95" spans="1:37" ht="24" customHeight="1" x14ac:dyDescent="0.1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</row>
    <row r="96" spans="1:37" ht="24" customHeight="1" x14ac:dyDescent="0.1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</row>
    <row r="97" spans="1:37" ht="17.25" x14ac:dyDescent="0.15">
      <c r="A97" s="1"/>
      <c r="B97" s="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4"/>
      <c r="W97" s="4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4.25" x14ac:dyDescent="0.15">
      <c r="A98" s="27"/>
      <c r="B98" s="28"/>
      <c r="C98" s="28"/>
      <c r="D98" s="28"/>
      <c r="E98" s="28"/>
      <c r="F98" s="28"/>
      <c r="G98" s="28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34"/>
      <c r="AC98" s="33"/>
      <c r="AD98" s="33"/>
      <c r="AE98" s="33"/>
      <c r="AF98" s="79"/>
      <c r="AG98" s="79"/>
      <c r="AH98" s="79"/>
      <c r="AI98" s="79"/>
      <c r="AJ98" s="79"/>
      <c r="AK98" s="79"/>
    </row>
    <row r="99" spans="1:37" x14ac:dyDescent="0.15">
      <c r="A99" s="12"/>
      <c r="B99" s="12"/>
      <c r="C99" s="12"/>
      <c r="D99" s="12"/>
      <c r="E99" s="12"/>
      <c r="F99" s="12"/>
      <c r="G99" s="12"/>
      <c r="H99" s="6"/>
      <c r="I99" s="6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6"/>
      <c r="W99" s="80"/>
      <c r="X99" s="12"/>
      <c r="Y99" s="12"/>
      <c r="Z99" s="12"/>
      <c r="AA99" s="80"/>
      <c r="AB99" s="12"/>
      <c r="AC99" s="12"/>
      <c r="AD99" s="12"/>
      <c r="AE99" s="12"/>
      <c r="AF99" s="12"/>
      <c r="AG99" s="12"/>
      <c r="AH99" s="12"/>
      <c r="AI99" s="12"/>
      <c r="AJ99" s="12"/>
      <c r="AK99" s="13"/>
    </row>
    <row r="100" spans="1:37" x14ac:dyDescent="0.15">
      <c r="A100" s="12"/>
      <c r="B100" s="12"/>
      <c r="C100" s="12"/>
      <c r="D100" s="12"/>
      <c r="E100" s="12"/>
      <c r="F100" s="12"/>
      <c r="G100" s="12"/>
      <c r="H100" s="6"/>
      <c r="I100" s="6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6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3"/>
    </row>
    <row r="101" spans="1:37" x14ac:dyDescent="0.15">
      <c r="A101" s="81"/>
      <c r="B101" s="33"/>
      <c r="C101" s="33"/>
      <c r="D101" s="33"/>
      <c r="E101" s="33"/>
      <c r="F101" s="33"/>
      <c r="G101" s="33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x14ac:dyDescent="0.15">
      <c r="A102" s="33"/>
      <c r="B102" s="33"/>
      <c r="C102" s="33"/>
      <c r="D102" s="33"/>
      <c r="E102" s="33"/>
      <c r="F102" s="33"/>
      <c r="G102" s="33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x14ac:dyDescent="0.15">
      <c r="A103" s="31"/>
      <c r="B103" s="31"/>
      <c r="C103" s="31"/>
      <c r="D103" s="31"/>
      <c r="E103" s="31"/>
      <c r="F103" s="31"/>
      <c r="G103" s="31"/>
      <c r="H103" s="12"/>
      <c r="I103" s="12"/>
      <c r="J103" s="12"/>
      <c r="K103" s="12"/>
      <c r="L103" s="26"/>
      <c r="M103" s="26"/>
      <c r="N103" s="26"/>
      <c r="O103" s="26"/>
      <c r="P103" s="26"/>
      <c r="Q103" s="26"/>
      <c r="R103" s="26"/>
      <c r="S103" s="26"/>
      <c r="T103" s="26"/>
      <c r="U103" s="6"/>
      <c r="V103" s="6"/>
      <c r="W103" s="6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x14ac:dyDescent="0.15">
      <c r="A104" s="32"/>
      <c r="B104" s="3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33"/>
      <c r="AB104" s="33"/>
      <c r="AC104" s="34"/>
      <c r="AD104" s="34"/>
      <c r="AE104" s="34"/>
      <c r="AF104" s="34"/>
      <c r="AG104" s="33"/>
      <c r="AH104" s="33"/>
      <c r="AI104" s="33"/>
      <c r="AJ104" s="33"/>
      <c r="AK104" s="33"/>
    </row>
    <row r="105" spans="1:37" x14ac:dyDescent="0.15">
      <c r="A105" s="32"/>
      <c r="B105" s="3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33"/>
      <c r="AA105" s="33"/>
      <c r="AB105" s="33"/>
      <c r="AC105" s="34"/>
      <c r="AD105" s="34"/>
      <c r="AE105" s="34"/>
      <c r="AF105" s="34"/>
      <c r="AG105" s="33"/>
      <c r="AH105" s="33"/>
      <c r="AI105" s="33"/>
      <c r="AJ105" s="33"/>
      <c r="AK105" s="33"/>
    </row>
    <row r="106" spans="1:37" x14ac:dyDescent="0.15">
      <c r="A106" s="32"/>
      <c r="B106" s="3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6"/>
      <c r="N106" s="6"/>
      <c r="O106" s="6"/>
      <c r="P106" s="12"/>
      <c r="Q106" s="12"/>
      <c r="R106" s="12"/>
      <c r="S106" s="80"/>
      <c r="T106" s="12"/>
      <c r="U106" s="12"/>
      <c r="V106" s="12"/>
      <c r="W106" s="80"/>
      <c r="X106" s="12"/>
      <c r="Y106" s="12"/>
      <c r="Z106" s="6"/>
      <c r="AA106" s="12"/>
      <c r="AB106" s="12"/>
      <c r="AC106" s="6"/>
      <c r="AD106" s="6"/>
      <c r="AE106" s="6"/>
      <c r="AF106" s="30"/>
      <c r="AG106" s="12"/>
      <c r="AH106" s="12"/>
      <c r="AI106" s="12"/>
      <c r="AJ106" s="12"/>
      <c r="AK106" s="35"/>
    </row>
    <row r="107" spans="1:37" x14ac:dyDescent="0.15">
      <c r="A107" s="32"/>
      <c r="B107" s="3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6"/>
      <c r="N107" s="6"/>
      <c r="O107" s="6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6"/>
      <c r="AA107" s="12"/>
      <c r="AB107" s="12"/>
      <c r="AC107" s="6"/>
      <c r="AD107" s="6"/>
      <c r="AE107" s="6"/>
      <c r="AF107" s="30"/>
      <c r="AG107" s="12"/>
      <c r="AH107" s="12"/>
      <c r="AI107" s="12"/>
      <c r="AJ107" s="12"/>
      <c r="AK107" s="36"/>
    </row>
    <row r="108" spans="1:37" x14ac:dyDescent="0.15">
      <c r="A108" s="32"/>
      <c r="B108" s="32"/>
      <c r="C108" s="13"/>
      <c r="D108" s="13"/>
      <c r="E108" s="13"/>
      <c r="F108" s="13"/>
      <c r="G108" s="13"/>
      <c r="H108" s="13"/>
      <c r="I108" s="13"/>
      <c r="J108" s="6"/>
      <c r="K108" s="6"/>
      <c r="L108" s="6"/>
      <c r="M108" s="6"/>
      <c r="N108" s="6"/>
      <c r="O108" s="6"/>
      <c r="P108" s="12"/>
      <c r="Q108" s="12"/>
      <c r="R108" s="12"/>
      <c r="S108" s="80"/>
      <c r="T108" s="12"/>
      <c r="U108" s="12"/>
      <c r="V108" s="12"/>
      <c r="W108" s="80"/>
      <c r="X108" s="12"/>
      <c r="Y108" s="12"/>
      <c r="Z108" s="6"/>
      <c r="AA108" s="12"/>
      <c r="AB108" s="12"/>
      <c r="AC108" s="6"/>
      <c r="AD108" s="6"/>
      <c r="AE108" s="6"/>
      <c r="AF108" s="30"/>
      <c r="AG108" s="12"/>
      <c r="AH108" s="12"/>
      <c r="AI108" s="12"/>
      <c r="AJ108" s="12"/>
      <c r="AK108" s="35"/>
    </row>
    <row r="109" spans="1:37" x14ac:dyDescent="0.15">
      <c r="A109" s="32"/>
      <c r="B109" s="32"/>
      <c r="C109" s="13"/>
      <c r="D109" s="13"/>
      <c r="E109" s="13"/>
      <c r="F109" s="13"/>
      <c r="G109" s="13"/>
      <c r="H109" s="13"/>
      <c r="I109" s="13"/>
      <c r="J109" s="6"/>
      <c r="K109" s="6"/>
      <c r="L109" s="6"/>
      <c r="M109" s="6"/>
      <c r="N109" s="6"/>
      <c r="O109" s="6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6"/>
      <c r="AA109" s="12"/>
      <c r="AB109" s="12"/>
      <c r="AC109" s="6"/>
      <c r="AD109" s="6"/>
      <c r="AE109" s="6"/>
      <c r="AF109" s="30"/>
      <c r="AG109" s="12"/>
      <c r="AH109" s="12"/>
      <c r="AI109" s="12"/>
      <c r="AJ109" s="12"/>
      <c r="AK109" s="36"/>
    </row>
    <row r="110" spans="1:37" x14ac:dyDescent="0.15">
      <c r="A110" s="32"/>
      <c r="B110" s="32"/>
      <c r="C110" s="37"/>
      <c r="D110" s="37"/>
      <c r="E110" s="37"/>
      <c r="F110" s="37"/>
      <c r="G110" s="37"/>
      <c r="H110" s="37"/>
      <c r="I110" s="37"/>
      <c r="J110" s="13"/>
      <c r="K110" s="13"/>
      <c r="L110" s="13"/>
      <c r="M110" s="6"/>
      <c r="N110" s="6"/>
      <c r="O110" s="6"/>
      <c r="P110" s="6"/>
      <c r="Q110" s="6"/>
      <c r="R110" s="6"/>
      <c r="S110" s="80"/>
      <c r="T110" s="12"/>
      <c r="U110" s="12"/>
      <c r="V110" s="12"/>
      <c r="W110" s="80"/>
      <c r="X110" s="12"/>
      <c r="Y110" s="12"/>
      <c r="Z110" s="6"/>
      <c r="AA110" s="12"/>
      <c r="AB110" s="12"/>
      <c r="AC110" s="6"/>
      <c r="AD110" s="6"/>
      <c r="AE110" s="6"/>
      <c r="AF110" s="30"/>
      <c r="AG110" s="12"/>
      <c r="AH110" s="12"/>
      <c r="AI110" s="12"/>
      <c r="AJ110" s="12"/>
      <c r="AK110" s="35"/>
    </row>
    <row r="111" spans="1:37" x14ac:dyDescent="0.15">
      <c r="A111" s="32"/>
      <c r="B111" s="32"/>
      <c r="C111" s="37"/>
      <c r="D111" s="37"/>
      <c r="E111" s="37"/>
      <c r="F111" s="37"/>
      <c r="G111" s="37"/>
      <c r="H111" s="37"/>
      <c r="I111" s="37"/>
      <c r="J111" s="13"/>
      <c r="K111" s="13"/>
      <c r="L111" s="13"/>
      <c r="M111" s="6"/>
      <c r="N111" s="6"/>
      <c r="O111" s="6"/>
      <c r="P111" s="6"/>
      <c r="Q111" s="6"/>
      <c r="R111" s="6"/>
      <c r="S111" s="12"/>
      <c r="T111" s="12"/>
      <c r="U111" s="12"/>
      <c r="V111" s="12"/>
      <c r="W111" s="12"/>
      <c r="X111" s="12"/>
      <c r="Y111" s="12"/>
      <c r="Z111" s="6"/>
      <c r="AA111" s="12"/>
      <c r="AB111" s="12"/>
      <c r="AC111" s="6"/>
      <c r="AD111" s="6"/>
      <c r="AE111" s="6"/>
      <c r="AF111" s="30"/>
      <c r="AG111" s="12"/>
      <c r="AH111" s="12"/>
      <c r="AI111" s="12"/>
      <c r="AJ111" s="12"/>
      <c r="AK111" s="36"/>
    </row>
    <row r="112" spans="1:37" x14ac:dyDescent="0.15">
      <c r="A112" s="32"/>
      <c r="B112" s="3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80"/>
      <c r="T112" s="12"/>
      <c r="U112" s="12"/>
      <c r="V112" s="12"/>
      <c r="W112" s="80"/>
      <c r="X112" s="12"/>
      <c r="Y112" s="12"/>
      <c r="Z112" s="6"/>
      <c r="AA112" s="12"/>
      <c r="AB112" s="12"/>
      <c r="AC112" s="6"/>
      <c r="AD112" s="6"/>
      <c r="AE112" s="6"/>
      <c r="AF112" s="30"/>
      <c r="AG112" s="12"/>
      <c r="AH112" s="12"/>
      <c r="AI112" s="12"/>
      <c r="AJ112" s="12"/>
      <c r="AK112" s="35"/>
    </row>
    <row r="113" spans="1:37" x14ac:dyDescent="0.15">
      <c r="A113" s="32"/>
      <c r="B113" s="3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2"/>
      <c r="T113" s="12"/>
      <c r="U113" s="12"/>
      <c r="V113" s="12"/>
      <c r="W113" s="12"/>
      <c r="X113" s="12"/>
      <c r="Y113" s="12"/>
      <c r="Z113" s="6"/>
      <c r="AA113" s="12"/>
      <c r="AB113" s="12"/>
      <c r="AC113" s="6"/>
      <c r="AD113" s="6"/>
      <c r="AE113" s="6"/>
      <c r="AF113" s="30"/>
      <c r="AG113" s="12"/>
      <c r="AH113" s="12"/>
      <c r="AI113" s="12"/>
      <c r="AJ113" s="12"/>
      <c r="AK113" s="36"/>
    </row>
    <row r="114" spans="1:37" x14ac:dyDescent="0.15">
      <c r="A114" s="32"/>
      <c r="B114" s="32"/>
      <c r="C114" s="13"/>
      <c r="D114" s="13"/>
      <c r="E114" s="13"/>
      <c r="F114" s="13"/>
      <c r="G114" s="13"/>
      <c r="H114" s="13"/>
      <c r="I114" s="13"/>
      <c r="J114" s="13"/>
      <c r="K114" s="13"/>
      <c r="L114" s="6"/>
      <c r="M114" s="6"/>
      <c r="N114" s="6"/>
      <c r="O114" s="13"/>
      <c r="P114" s="12"/>
      <c r="Q114" s="12"/>
      <c r="R114" s="12"/>
      <c r="S114" s="80"/>
      <c r="T114" s="12"/>
      <c r="U114" s="12"/>
      <c r="V114" s="12"/>
      <c r="W114" s="80"/>
      <c r="X114" s="12"/>
      <c r="Y114" s="12"/>
      <c r="Z114" s="6"/>
      <c r="AA114" s="12"/>
      <c r="AB114" s="12"/>
      <c r="AC114" s="6"/>
      <c r="AD114" s="6"/>
      <c r="AE114" s="6"/>
      <c r="AF114" s="30"/>
      <c r="AG114" s="12"/>
      <c r="AH114" s="12"/>
      <c r="AI114" s="12"/>
      <c r="AJ114" s="12"/>
      <c r="AK114" s="35"/>
    </row>
    <row r="115" spans="1:37" x14ac:dyDescent="0.15">
      <c r="A115" s="32"/>
      <c r="B115" s="32"/>
      <c r="C115" s="13"/>
      <c r="D115" s="13"/>
      <c r="E115" s="13"/>
      <c r="F115" s="13"/>
      <c r="G115" s="13"/>
      <c r="H115" s="13"/>
      <c r="I115" s="13"/>
      <c r="J115" s="13"/>
      <c r="K115" s="13"/>
      <c r="L115" s="6"/>
      <c r="M115" s="6"/>
      <c r="N115" s="6"/>
      <c r="O115" s="13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6"/>
      <c r="AA115" s="12"/>
      <c r="AB115" s="12"/>
      <c r="AC115" s="6"/>
      <c r="AD115" s="6"/>
      <c r="AE115" s="6"/>
      <c r="AF115" s="30"/>
      <c r="AG115" s="12"/>
      <c r="AH115" s="12"/>
      <c r="AI115" s="12"/>
      <c r="AJ115" s="12"/>
      <c r="AK115" s="36"/>
    </row>
    <row r="116" spans="1:37" x14ac:dyDescent="0.15">
      <c r="A116" s="32"/>
      <c r="B116" s="32"/>
      <c r="C116" s="13"/>
      <c r="D116" s="13"/>
      <c r="E116" s="13"/>
      <c r="F116" s="13"/>
      <c r="G116" s="13"/>
      <c r="H116" s="13"/>
      <c r="I116" s="13"/>
      <c r="J116" s="13"/>
      <c r="K116" s="13"/>
      <c r="L116" s="6"/>
      <c r="M116" s="6"/>
      <c r="N116" s="6"/>
      <c r="O116" s="13"/>
      <c r="P116" s="12"/>
      <c r="Q116" s="12"/>
      <c r="R116" s="12"/>
      <c r="S116" s="80"/>
      <c r="T116" s="12"/>
      <c r="U116" s="12"/>
      <c r="V116" s="12"/>
      <c r="W116" s="80"/>
      <c r="X116" s="12"/>
      <c r="Y116" s="12"/>
      <c r="Z116" s="6"/>
      <c r="AA116" s="12"/>
      <c r="AB116" s="12"/>
      <c r="AC116" s="6"/>
      <c r="AD116" s="6"/>
      <c r="AE116" s="6"/>
      <c r="AF116" s="30"/>
      <c r="AG116" s="12"/>
      <c r="AH116" s="12"/>
      <c r="AI116" s="12"/>
      <c r="AJ116" s="12"/>
      <c r="AK116" s="35"/>
    </row>
    <row r="117" spans="1:37" x14ac:dyDescent="0.15">
      <c r="A117" s="32"/>
      <c r="B117" s="32"/>
      <c r="C117" s="13"/>
      <c r="D117" s="13"/>
      <c r="E117" s="13"/>
      <c r="F117" s="13"/>
      <c r="G117" s="13"/>
      <c r="H117" s="13"/>
      <c r="I117" s="13"/>
      <c r="J117" s="13"/>
      <c r="K117" s="13"/>
      <c r="L117" s="6"/>
      <c r="M117" s="6"/>
      <c r="N117" s="6"/>
      <c r="O117" s="13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6"/>
      <c r="AA117" s="12"/>
      <c r="AB117" s="12"/>
      <c r="AC117" s="6"/>
      <c r="AD117" s="6"/>
      <c r="AE117" s="6"/>
      <c r="AF117" s="30"/>
      <c r="AG117" s="12"/>
      <c r="AH117" s="12"/>
      <c r="AI117" s="12"/>
      <c r="AJ117" s="12"/>
      <c r="AK117" s="36"/>
    </row>
    <row r="118" spans="1:37" x14ac:dyDescent="0.15">
      <c r="A118" s="32"/>
      <c r="B118" s="3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2"/>
      <c r="N118" s="12"/>
      <c r="O118" s="12"/>
      <c r="P118" s="12"/>
      <c r="Q118" s="12"/>
      <c r="R118" s="12"/>
      <c r="S118" s="80"/>
      <c r="T118" s="12"/>
      <c r="U118" s="12"/>
      <c r="V118" s="12"/>
      <c r="W118" s="80"/>
      <c r="X118" s="12"/>
      <c r="Y118" s="12"/>
      <c r="Z118" s="6"/>
      <c r="AA118" s="12"/>
      <c r="AB118" s="12"/>
      <c r="AC118" s="6"/>
      <c r="AD118" s="6"/>
      <c r="AE118" s="6"/>
      <c r="AF118" s="30"/>
      <c r="AG118" s="12"/>
      <c r="AH118" s="12"/>
      <c r="AI118" s="12"/>
      <c r="AJ118" s="12"/>
      <c r="AK118" s="35"/>
    </row>
    <row r="119" spans="1:37" x14ac:dyDescent="0.15">
      <c r="A119" s="32"/>
      <c r="B119" s="3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6"/>
      <c r="AA119" s="12"/>
      <c r="AB119" s="12"/>
      <c r="AC119" s="6"/>
      <c r="AD119" s="6"/>
      <c r="AE119" s="6"/>
      <c r="AF119" s="30"/>
      <c r="AG119" s="12"/>
      <c r="AH119" s="12"/>
      <c r="AI119" s="12"/>
      <c r="AJ119" s="12"/>
      <c r="AK119" s="36"/>
    </row>
    <row r="120" spans="1:37" x14ac:dyDescent="0.15">
      <c r="A120" s="32"/>
      <c r="B120" s="3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35"/>
    </row>
    <row r="121" spans="1:37" x14ac:dyDescent="0.15">
      <c r="A121" s="32"/>
      <c r="B121" s="3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36"/>
    </row>
    <row r="122" spans="1:37" x14ac:dyDescent="0.15">
      <c r="A122" s="32"/>
      <c r="B122" s="3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33"/>
      <c r="AC122" s="34"/>
      <c r="AD122" s="34"/>
      <c r="AE122" s="34"/>
      <c r="AF122" s="34"/>
      <c r="AG122" s="33"/>
      <c r="AH122" s="12"/>
      <c r="AI122" s="12"/>
      <c r="AJ122" s="12"/>
      <c r="AK122" s="33"/>
    </row>
    <row r="123" spans="1:37" x14ac:dyDescent="0.15">
      <c r="A123" s="32"/>
      <c r="B123" s="3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33"/>
      <c r="AA123" s="33"/>
      <c r="AB123" s="33"/>
      <c r="AC123" s="34"/>
      <c r="AD123" s="34"/>
      <c r="AE123" s="34"/>
      <c r="AF123" s="34"/>
      <c r="AG123" s="33"/>
      <c r="AH123" s="33"/>
      <c r="AI123" s="33"/>
      <c r="AJ123" s="33"/>
      <c r="AK123" s="33"/>
    </row>
    <row r="124" spans="1:37" x14ac:dyDescent="0.15">
      <c r="A124" s="32"/>
      <c r="B124" s="3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80"/>
      <c r="T124" s="12"/>
      <c r="U124" s="12"/>
      <c r="V124" s="12"/>
      <c r="W124" s="80"/>
      <c r="X124" s="12"/>
      <c r="Y124" s="12"/>
      <c r="Z124" s="6"/>
      <c r="AA124" s="12"/>
      <c r="AB124" s="12"/>
      <c r="AC124" s="6"/>
      <c r="AD124" s="6"/>
      <c r="AE124" s="6"/>
      <c r="AF124" s="30"/>
      <c r="AG124" s="12"/>
      <c r="AH124" s="12"/>
      <c r="AI124" s="12"/>
      <c r="AJ124" s="12"/>
      <c r="AK124" s="35"/>
    </row>
    <row r="125" spans="1:37" x14ac:dyDescent="0.15">
      <c r="A125" s="32"/>
      <c r="B125" s="3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2"/>
      <c r="T125" s="12"/>
      <c r="U125" s="12"/>
      <c r="V125" s="12"/>
      <c r="W125" s="12"/>
      <c r="X125" s="12"/>
      <c r="Y125" s="12"/>
      <c r="Z125" s="6"/>
      <c r="AA125" s="12"/>
      <c r="AB125" s="12"/>
      <c r="AC125" s="6"/>
      <c r="AD125" s="6"/>
      <c r="AE125" s="6"/>
      <c r="AF125" s="30"/>
      <c r="AG125" s="12"/>
      <c r="AH125" s="12"/>
      <c r="AI125" s="12"/>
      <c r="AJ125" s="12"/>
      <c r="AK125" s="36"/>
    </row>
    <row r="126" spans="1:37" x14ac:dyDescent="0.15">
      <c r="A126" s="32"/>
      <c r="B126" s="3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80"/>
      <c r="T126" s="12"/>
      <c r="U126" s="12"/>
      <c r="V126" s="12"/>
      <c r="W126" s="80"/>
      <c r="X126" s="12"/>
      <c r="Y126" s="12"/>
      <c r="Z126" s="6"/>
      <c r="AA126" s="12"/>
      <c r="AB126" s="12"/>
      <c r="AC126" s="6"/>
      <c r="AD126" s="6"/>
      <c r="AE126" s="6"/>
      <c r="AF126" s="30"/>
      <c r="AG126" s="12"/>
      <c r="AH126" s="12"/>
      <c r="AI126" s="12"/>
      <c r="AJ126" s="12"/>
      <c r="AK126" s="35"/>
    </row>
    <row r="127" spans="1:37" x14ac:dyDescent="0.15">
      <c r="A127" s="32"/>
      <c r="B127" s="3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2"/>
      <c r="T127" s="12"/>
      <c r="U127" s="12"/>
      <c r="V127" s="12"/>
      <c r="W127" s="12"/>
      <c r="X127" s="12"/>
      <c r="Y127" s="12"/>
      <c r="Z127" s="6"/>
      <c r="AA127" s="12"/>
      <c r="AB127" s="12"/>
      <c r="AC127" s="6"/>
      <c r="AD127" s="6"/>
      <c r="AE127" s="6"/>
      <c r="AF127" s="30"/>
      <c r="AG127" s="12"/>
      <c r="AH127" s="12"/>
      <c r="AI127" s="12"/>
      <c r="AJ127" s="12"/>
      <c r="AK127" s="36"/>
    </row>
    <row r="128" spans="1:37" x14ac:dyDescent="0.15">
      <c r="A128" s="32"/>
      <c r="B128" s="32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80"/>
      <c r="T128" s="12"/>
      <c r="U128" s="12"/>
      <c r="V128" s="12"/>
      <c r="W128" s="80"/>
      <c r="X128" s="12"/>
      <c r="Y128" s="12"/>
      <c r="Z128" s="6"/>
      <c r="AA128" s="12"/>
      <c r="AB128" s="12"/>
      <c r="AC128" s="6"/>
      <c r="AD128" s="6"/>
      <c r="AE128" s="6"/>
      <c r="AF128" s="30"/>
      <c r="AG128" s="12"/>
      <c r="AH128" s="12"/>
      <c r="AI128" s="12"/>
      <c r="AJ128" s="12"/>
      <c r="AK128" s="35"/>
    </row>
    <row r="129" spans="1:37" x14ac:dyDescent="0.15">
      <c r="A129" s="32"/>
      <c r="B129" s="32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12"/>
      <c r="T129" s="12"/>
      <c r="U129" s="12"/>
      <c r="V129" s="12"/>
      <c r="W129" s="12"/>
      <c r="X129" s="12"/>
      <c r="Y129" s="12"/>
      <c r="Z129" s="6"/>
      <c r="AA129" s="12"/>
      <c r="AB129" s="12"/>
      <c r="AC129" s="6"/>
      <c r="AD129" s="6"/>
      <c r="AE129" s="6"/>
      <c r="AF129" s="30"/>
      <c r="AG129" s="12"/>
      <c r="AH129" s="12"/>
      <c r="AI129" s="12"/>
      <c r="AJ129" s="12"/>
      <c r="AK129" s="36"/>
    </row>
    <row r="130" spans="1:37" x14ac:dyDescent="0.15">
      <c r="A130" s="32"/>
      <c r="B130" s="3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80"/>
      <c r="T130" s="12"/>
      <c r="U130" s="12"/>
      <c r="V130" s="12"/>
      <c r="W130" s="80"/>
      <c r="X130" s="12"/>
      <c r="Y130" s="12"/>
      <c r="Z130" s="6"/>
      <c r="AA130" s="12"/>
      <c r="AB130" s="12"/>
      <c r="AC130" s="6"/>
      <c r="AD130" s="6"/>
      <c r="AE130" s="6"/>
      <c r="AF130" s="30"/>
      <c r="AG130" s="12"/>
      <c r="AH130" s="12"/>
      <c r="AI130" s="12"/>
      <c r="AJ130" s="12"/>
      <c r="AK130" s="35"/>
    </row>
    <row r="131" spans="1:37" x14ac:dyDescent="0.15">
      <c r="A131" s="32"/>
      <c r="B131" s="3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2"/>
      <c r="T131" s="12"/>
      <c r="U131" s="12"/>
      <c r="V131" s="12"/>
      <c r="W131" s="12"/>
      <c r="X131" s="12"/>
      <c r="Y131" s="12"/>
      <c r="Z131" s="6"/>
      <c r="AA131" s="12"/>
      <c r="AB131" s="12"/>
      <c r="AC131" s="6"/>
      <c r="AD131" s="6"/>
      <c r="AE131" s="6"/>
      <c r="AF131" s="30"/>
      <c r="AG131" s="12"/>
      <c r="AH131" s="12"/>
      <c r="AI131" s="12"/>
      <c r="AJ131" s="12"/>
      <c r="AK131" s="36"/>
    </row>
    <row r="132" spans="1:37" x14ac:dyDescent="0.15">
      <c r="A132" s="32"/>
      <c r="B132" s="3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80"/>
      <c r="T132" s="12"/>
      <c r="U132" s="12"/>
      <c r="V132" s="12"/>
      <c r="W132" s="80"/>
      <c r="X132" s="12"/>
      <c r="Y132" s="12"/>
      <c r="Z132" s="6"/>
      <c r="AA132" s="12"/>
      <c r="AB132" s="12"/>
      <c r="AC132" s="6"/>
      <c r="AD132" s="6"/>
      <c r="AE132" s="6"/>
      <c r="AF132" s="30"/>
      <c r="AG132" s="12"/>
      <c r="AH132" s="12"/>
      <c r="AI132" s="12"/>
      <c r="AJ132" s="12"/>
      <c r="AK132" s="35"/>
    </row>
    <row r="133" spans="1:37" x14ac:dyDescent="0.15">
      <c r="A133" s="32"/>
      <c r="B133" s="3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2"/>
      <c r="T133" s="12"/>
      <c r="U133" s="12"/>
      <c r="V133" s="12"/>
      <c r="W133" s="12"/>
      <c r="X133" s="12"/>
      <c r="Y133" s="12"/>
      <c r="Z133" s="6"/>
      <c r="AA133" s="12"/>
      <c r="AB133" s="12"/>
      <c r="AC133" s="6"/>
      <c r="AD133" s="6"/>
      <c r="AE133" s="6"/>
      <c r="AF133" s="30"/>
      <c r="AG133" s="12"/>
      <c r="AH133" s="12"/>
      <c r="AI133" s="12"/>
      <c r="AJ133" s="12"/>
      <c r="AK133" s="36"/>
    </row>
    <row r="134" spans="1:37" x14ac:dyDescent="0.15">
      <c r="A134" s="32"/>
      <c r="B134" s="3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80"/>
      <c r="T134" s="12"/>
      <c r="U134" s="12"/>
      <c r="V134" s="12"/>
      <c r="W134" s="80"/>
      <c r="X134" s="12"/>
      <c r="Y134" s="12"/>
      <c r="Z134" s="6"/>
      <c r="AA134" s="12"/>
      <c r="AB134" s="12"/>
      <c r="AC134" s="6"/>
      <c r="AD134" s="6"/>
      <c r="AE134" s="6"/>
      <c r="AF134" s="30"/>
      <c r="AG134" s="12"/>
      <c r="AH134" s="12"/>
      <c r="AI134" s="12"/>
      <c r="AJ134" s="12"/>
      <c r="AK134" s="35"/>
    </row>
    <row r="135" spans="1:37" x14ac:dyDescent="0.15">
      <c r="A135" s="32"/>
      <c r="B135" s="3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2"/>
      <c r="T135" s="12"/>
      <c r="U135" s="12"/>
      <c r="V135" s="12"/>
      <c r="W135" s="12"/>
      <c r="X135" s="12"/>
      <c r="Y135" s="12"/>
      <c r="Z135" s="6"/>
      <c r="AA135" s="12"/>
      <c r="AB135" s="12"/>
      <c r="AC135" s="6"/>
      <c r="AD135" s="6"/>
      <c r="AE135" s="6"/>
      <c r="AF135" s="30"/>
      <c r="AG135" s="12"/>
      <c r="AH135" s="12"/>
      <c r="AI135" s="12"/>
      <c r="AJ135" s="12"/>
      <c r="AK135" s="36"/>
    </row>
    <row r="136" spans="1:37" x14ac:dyDescent="0.15">
      <c r="A136" s="32"/>
      <c r="B136" s="3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35"/>
    </row>
    <row r="137" spans="1:37" x14ac:dyDescent="0.15">
      <c r="A137" s="32"/>
      <c r="B137" s="3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36"/>
    </row>
    <row r="138" spans="1:37" x14ac:dyDescent="0.15">
      <c r="A138" s="38"/>
      <c r="B138" s="2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33"/>
      <c r="Q138" s="33"/>
      <c r="R138" s="34"/>
      <c r="S138" s="34"/>
      <c r="T138" s="34"/>
      <c r="U138" s="34"/>
      <c r="V138" s="33"/>
      <c r="W138" s="33"/>
      <c r="X138" s="33"/>
      <c r="Y138" s="33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</row>
    <row r="139" spans="1:37" x14ac:dyDescent="0.15">
      <c r="A139" s="23"/>
      <c r="B139" s="2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33"/>
      <c r="P139" s="33"/>
      <c r="Q139" s="33"/>
      <c r="R139" s="34"/>
      <c r="S139" s="34"/>
      <c r="T139" s="34"/>
      <c r="U139" s="34"/>
      <c r="V139" s="33"/>
      <c r="W139" s="33"/>
      <c r="X139" s="33"/>
      <c r="Y139" s="33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</row>
    <row r="140" spans="1:37" x14ac:dyDescent="0.15">
      <c r="A140" s="23"/>
      <c r="B140" s="23"/>
      <c r="C140" s="39"/>
      <c r="D140" s="25"/>
      <c r="E140" s="25"/>
      <c r="F140" s="25"/>
      <c r="G140" s="12"/>
      <c r="H140" s="80"/>
      <c r="I140" s="12"/>
      <c r="J140" s="12"/>
      <c r="K140" s="12"/>
      <c r="L140" s="80"/>
      <c r="M140" s="12"/>
      <c r="N140" s="12"/>
      <c r="O140" s="6"/>
      <c r="P140" s="12"/>
      <c r="Q140" s="12"/>
      <c r="R140" s="6"/>
      <c r="S140" s="6"/>
      <c r="T140" s="6"/>
      <c r="U140" s="30"/>
      <c r="V140" s="6"/>
      <c r="W140" s="6"/>
      <c r="X140" s="6"/>
      <c r="Y140" s="30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</row>
    <row r="141" spans="1:37" x14ac:dyDescent="0.15">
      <c r="A141" s="23"/>
      <c r="B141" s="23"/>
      <c r="C141" s="25"/>
      <c r="D141" s="25"/>
      <c r="E141" s="25"/>
      <c r="F141" s="25"/>
      <c r="G141" s="12"/>
      <c r="H141" s="12"/>
      <c r="I141" s="12"/>
      <c r="J141" s="12"/>
      <c r="K141" s="12"/>
      <c r="L141" s="12"/>
      <c r="M141" s="12"/>
      <c r="N141" s="12"/>
      <c r="O141" s="6"/>
      <c r="P141" s="12"/>
      <c r="Q141" s="12"/>
      <c r="R141" s="6"/>
      <c r="S141" s="6"/>
      <c r="T141" s="6"/>
      <c r="U141" s="30"/>
      <c r="V141" s="6"/>
      <c r="W141" s="6"/>
      <c r="X141" s="6"/>
      <c r="Y141" s="30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</row>
    <row r="142" spans="1:37" x14ac:dyDescent="0.15">
      <c r="A142" s="23"/>
      <c r="B142" s="23"/>
      <c r="C142" s="34"/>
      <c r="D142" s="12"/>
      <c r="E142" s="12"/>
      <c r="F142" s="12"/>
      <c r="G142" s="12"/>
      <c r="H142" s="80"/>
      <c r="I142" s="12"/>
      <c r="J142" s="12"/>
      <c r="K142" s="12"/>
      <c r="L142" s="80"/>
      <c r="M142" s="12"/>
      <c r="N142" s="12"/>
      <c r="O142" s="6"/>
      <c r="P142" s="12"/>
      <c r="Q142" s="12"/>
      <c r="R142" s="6"/>
      <c r="S142" s="6"/>
      <c r="T142" s="6"/>
      <c r="U142" s="36"/>
      <c r="V142" s="6"/>
      <c r="W142" s="6"/>
      <c r="X142" s="6"/>
      <c r="Y142" s="30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</row>
    <row r="143" spans="1:37" x14ac:dyDescent="0.15">
      <c r="A143" s="23"/>
      <c r="B143" s="23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6"/>
      <c r="P143" s="12"/>
      <c r="Q143" s="12"/>
      <c r="R143" s="6"/>
      <c r="S143" s="6"/>
      <c r="T143" s="6"/>
      <c r="U143" s="36"/>
      <c r="V143" s="6"/>
      <c r="W143" s="6"/>
      <c r="X143" s="6"/>
      <c r="Y143" s="30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</row>
    <row r="144" spans="1:37" x14ac:dyDescent="0.15">
      <c r="A144" s="23"/>
      <c r="B144" s="2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6"/>
      <c r="W144" s="6"/>
      <c r="X144" s="6"/>
      <c r="Y144" s="30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</row>
    <row r="145" spans="1:37" x14ac:dyDescent="0.15">
      <c r="A145" s="23"/>
      <c r="B145" s="2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6"/>
      <c r="W145" s="6"/>
      <c r="X145" s="6"/>
      <c r="Y145" s="30"/>
      <c r="Z145" s="24"/>
      <c r="AA145" s="25"/>
      <c r="AB145" s="25"/>
      <c r="AC145" s="25"/>
      <c r="AD145" s="24"/>
      <c r="AE145" s="25"/>
      <c r="AF145" s="25"/>
      <c r="AG145" s="25"/>
      <c r="AH145" s="25"/>
      <c r="AI145" s="25"/>
      <c r="AJ145" s="25"/>
      <c r="AK145" s="25"/>
    </row>
    <row r="146" spans="1:37" x14ac:dyDescent="0.15">
      <c r="A146" s="23"/>
      <c r="B146" s="2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6"/>
      <c r="W146" s="6"/>
      <c r="X146" s="6"/>
      <c r="Y146" s="30"/>
      <c r="Z146" s="12"/>
      <c r="AA146" s="12"/>
      <c r="AB146" s="12"/>
      <c r="AC146" s="12"/>
      <c r="AD146" s="12"/>
      <c r="AE146" s="20"/>
      <c r="AF146" s="20"/>
      <c r="AG146" s="20"/>
      <c r="AH146" s="20"/>
      <c r="AI146" s="20"/>
      <c r="AJ146" s="20"/>
      <c r="AK146" s="20"/>
    </row>
    <row r="147" spans="1:37" x14ac:dyDescent="0.15">
      <c r="A147" s="11"/>
      <c r="B147" s="11"/>
      <c r="C147" s="17"/>
      <c r="D147" s="17"/>
      <c r="E147" s="17"/>
      <c r="F147" s="17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2"/>
      <c r="AA147" s="12"/>
      <c r="AB147" s="12"/>
      <c r="AC147" s="12"/>
      <c r="AD147" s="12"/>
      <c r="AE147" s="20"/>
      <c r="AF147" s="20"/>
      <c r="AG147" s="20"/>
      <c r="AH147" s="20"/>
      <c r="AI147" s="20"/>
      <c r="AJ147" s="20"/>
      <c r="AK147" s="20"/>
    </row>
    <row r="148" spans="1:37" x14ac:dyDescent="0.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2"/>
      <c r="AA148" s="12"/>
      <c r="AB148" s="12"/>
      <c r="AC148" s="12"/>
      <c r="AD148" s="12"/>
      <c r="AE148" s="20"/>
      <c r="AF148" s="20"/>
      <c r="AG148" s="20"/>
      <c r="AH148" s="20"/>
      <c r="AI148" s="20"/>
      <c r="AJ148" s="20"/>
      <c r="AK148" s="20"/>
    </row>
    <row r="149" spans="1:37" x14ac:dyDescent="0.15">
      <c r="A149" s="11"/>
      <c r="B149" s="17"/>
      <c r="C149" s="17"/>
      <c r="D149" s="17"/>
      <c r="E149" s="17"/>
      <c r="F149" s="17"/>
      <c r="G149" s="11"/>
      <c r="H149" s="17"/>
      <c r="I149" s="17"/>
      <c r="J149" s="11"/>
      <c r="K149" s="17"/>
      <c r="L149" s="17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2"/>
      <c r="AA149" s="12"/>
      <c r="AB149" s="12"/>
      <c r="AC149" s="12"/>
      <c r="AD149" s="12"/>
      <c r="AE149" s="20"/>
      <c r="AF149" s="20"/>
      <c r="AG149" s="20"/>
      <c r="AH149" s="20"/>
      <c r="AI149" s="1"/>
      <c r="AJ149" s="20"/>
      <c r="AK149" s="20"/>
    </row>
    <row r="150" spans="1:37" x14ac:dyDescent="0.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2"/>
      <c r="AA150" s="12"/>
      <c r="AB150" s="12"/>
      <c r="AC150" s="12"/>
      <c r="AD150" s="12"/>
      <c r="AE150" s="20"/>
      <c r="AF150" s="20"/>
      <c r="AG150" s="20"/>
      <c r="AH150" s="20"/>
      <c r="AI150" s="20"/>
      <c r="AJ150" s="20"/>
      <c r="AK150" s="20"/>
    </row>
    <row r="151" spans="1:37" x14ac:dyDescent="0.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2"/>
      <c r="AA151" s="12"/>
      <c r="AB151" s="12"/>
      <c r="AC151" s="12"/>
      <c r="AD151" s="12"/>
      <c r="AE151" s="20"/>
      <c r="AF151" s="20"/>
      <c r="AG151" s="20"/>
      <c r="AH151" s="20"/>
      <c r="AI151" s="20"/>
      <c r="AJ151" s="20"/>
      <c r="AK151" s="20"/>
    </row>
    <row r="152" spans="1:37" x14ac:dyDescent="0.15">
      <c r="A152" s="11"/>
      <c r="B152" s="11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2"/>
      <c r="AA152" s="12"/>
      <c r="AB152" s="12"/>
      <c r="AC152" s="12"/>
      <c r="AD152" s="12"/>
      <c r="AE152" s="1"/>
      <c r="AF152" s="19"/>
      <c r="AG152" s="6"/>
      <c r="AH152" s="6"/>
      <c r="AI152" s="6"/>
      <c r="AJ152" s="6"/>
      <c r="AK152" s="1"/>
    </row>
    <row r="153" spans="1:37" x14ac:dyDescent="0.15">
      <c r="A153" s="11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2"/>
      <c r="AA153" s="12"/>
      <c r="AB153" s="12"/>
      <c r="AC153" s="12"/>
      <c r="AD153" s="12"/>
      <c r="AE153" s="1"/>
      <c r="AF153" s="6"/>
      <c r="AG153" s="6"/>
      <c r="AH153" s="6"/>
      <c r="AI153" s="6"/>
      <c r="AJ153" s="12"/>
      <c r="AK153" s="12"/>
    </row>
    <row r="154" spans="1:37" x14ac:dyDescent="0.15">
      <c r="A154" s="6"/>
      <c r="B154" s="6"/>
      <c r="C154" s="12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12"/>
      <c r="AA154" s="12"/>
      <c r="AB154" s="12"/>
      <c r="AC154" s="12"/>
      <c r="AD154" s="12"/>
      <c r="AE154" s="6"/>
      <c r="AF154" s="6"/>
      <c r="AG154" s="6"/>
      <c r="AH154" s="6"/>
      <c r="AI154" s="6"/>
      <c r="AJ154" s="12"/>
      <c r="AK154" s="12"/>
    </row>
    <row r="155" spans="1:37" x14ac:dyDescent="0.15">
      <c r="A155" s="6"/>
      <c r="B155" s="6"/>
      <c r="C155" s="12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x14ac:dyDescent="0.15">
      <c r="A156" s="1"/>
      <c r="B156" s="1"/>
      <c r="C156" s="18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</sheetData>
  <mergeCells count="296">
    <mergeCell ref="B88:C88"/>
    <mergeCell ref="D88:AJ88"/>
    <mergeCell ref="AD14:AK15"/>
    <mergeCell ref="B85:C85"/>
    <mergeCell ref="D85:AJ85"/>
    <mergeCell ref="B86:C86"/>
    <mergeCell ref="D86:AJ86"/>
    <mergeCell ref="B87:C87"/>
    <mergeCell ref="D87:AJ87"/>
    <mergeCell ref="B82:C82"/>
    <mergeCell ref="D82:AJ82"/>
    <mergeCell ref="B83:C83"/>
    <mergeCell ref="D83:AJ83"/>
    <mergeCell ref="B84:C84"/>
    <mergeCell ref="D84:AJ84"/>
    <mergeCell ref="D76:AK76"/>
    <mergeCell ref="A78:AK78"/>
    <mergeCell ref="A79:AK79"/>
    <mergeCell ref="B80:C80"/>
    <mergeCell ref="D80:AJ80"/>
    <mergeCell ref="B81:C81"/>
    <mergeCell ref="D81:AJ81"/>
    <mergeCell ref="B73:E73"/>
    <mergeCell ref="F73:P73"/>
    <mergeCell ref="Q73:AI73"/>
    <mergeCell ref="AJ73:AK75"/>
    <mergeCell ref="B74:N74"/>
    <mergeCell ref="B75:N75"/>
    <mergeCell ref="AE68:AK69"/>
    <mergeCell ref="H69:U69"/>
    <mergeCell ref="B71:J71"/>
    <mergeCell ref="K71:N71"/>
    <mergeCell ref="O71:Y71"/>
    <mergeCell ref="B72:J72"/>
    <mergeCell ref="C67:D67"/>
    <mergeCell ref="E67:F67"/>
    <mergeCell ref="H67:I67"/>
    <mergeCell ref="K67:L67"/>
    <mergeCell ref="B68:G68"/>
    <mergeCell ref="H68:Y68"/>
    <mergeCell ref="Z63:AC63"/>
    <mergeCell ref="AD63:AK63"/>
    <mergeCell ref="C64:F64"/>
    <mergeCell ref="Z64:AD69"/>
    <mergeCell ref="AE64:AK65"/>
    <mergeCell ref="C65:Y65"/>
    <mergeCell ref="C66:D66"/>
    <mergeCell ref="E66:F66"/>
    <mergeCell ref="H66:I66"/>
    <mergeCell ref="K66:L66"/>
    <mergeCell ref="U60:U61"/>
    <mergeCell ref="V60:X61"/>
    <mergeCell ref="Y60:Y61"/>
    <mergeCell ref="C62:N63"/>
    <mergeCell ref="O62:U63"/>
    <mergeCell ref="V62:X63"/>
    <mergeCell ref="Y62:Y63"/>
    <mergeCell ref="H60:J61"/>
    <mergeCell ref="K60:K61"/>
    <mergeCell ref="L60:N61"/>
    <mergeCell ref="O60:O61"/>
    <mergeCell ref="P60:Q61"/>
    <mergeCell ref="R60:T61"/>
    <mergeCell ref="Z56:AK62"/>
    <mergeCell ref="C58:F59"/>
    <mergeCell ref="G58:G59"/>
    <mergeCell ref="H58:J59"/>
    <mergeCell ref="K58:K59"/>
    <mergeCell ref="L58:N59"/>
    <mergeCell ref="O58:O59"/>
    <mergeCell ref="P58:Q59"/>
    <mergeCell ref="R58:T59"/>
    <mergeCell ref="U58:U59"/>
    <mergeCell ref="A56:B63"/>
    <mergeCell ref="C56:G57"/>
    <mergeCell ref="H56:N57"/>
    <mergeCell ref="O56:Q57"/>
    <mergeCell ref="R56:U57"/>
    <mergeCell ref="V56:Y57"/>
    <mergeCell ref="V58:X59"/>
    <mergeCell ref="Y58:Y59"/>
    <mergeCell ref="C60:F61"/>
    <mergeCell ref="G60:G61"/>
    <mergeCell ref="AC52:AE53"/>
    <mergeCell ref="AF52:AF53"/>
    <mergeCell ref="AG52:AJ53"/>
    <mergeCell ref="AK52:AK53"/>
    <mergeCell ref="C54:Y55"/>
    <mergeCell ref="Z54:AF55"/>
    <mergeCell ref="AG54:AJ55"/>
    <mergeCell ref="AK54:AK55"/>
    <mergeCell ref="AC50:AE51"/>
    <mergeCell ref="AF50:AF51"/>
    <mergeCell ref="AG50:AJ51"/>
    <mergeCell ref="AK50:AK51"/>
    <mergeCell ref="C52:R53"/>
    <mergeCell ref="S52:U53"/>
    <mergeCell ref="V52:V53"/>
    <mergeCell ref="W52:Y53"/>
    <mergeCell ref="Z52:Z53"/>
    <mergeCell ref="AA52:AB53"/>
    <mergeCell ref="AC48:AE49"/>
    <mergeCell ref="AF48:AF49"/>
    <mergeCell ref="AG48:AJ49"/>
    <mergeCell ref="AK48:AK49"/>
    <mergeCell ref="C50:R51"/>
    <mergeCell ref="S50:U51"/>
    <mergeCell ref="V50:V51"/>
    <mergeCell ref="W50:Y51"/>
    <mergeCell ref="Z50:Z51"/>
    <mergeCell ref="AA50:AB51"/>
    <mergeCell ref="AC46:AE47"/>
    <mergeCell ref="AF46:AF47"/>
    <mergeCell ref="AG46:AJ47"/>
    <mergeCell ref="AK46:AK47"/>
    <mergeCell ref="C48:R49"/>
    <mergeCell ref="S48:U49"/>
    <mergeCell ref="V48:V49"/>
    <mergeCell ref="W48:Y49"/>
    <mergeCell ref="Z48:Z49"/>
    <mergeCell ref="AA48:AB49"/>
    <mergeCell ref="AC44:AE45"/>
    <mergeCell ref="AF44:AF45"/>
    <mergeCell ref="AG44:AJ45"/>
    <mergeCell ref="AK44:AK45"/>
    <mergeCell ref="C46:R47"/>
    <mergeCell ref="S46:U47"/>
    <mergeCell ref="V46:V47"/>
    <mergeCell ref="W46:Y47"/>
    <mergeCell ref="Z46:Z47"/>
    <mergeCell ref="AA46:AB47"/>
    <mergeCell ref="C44:R45"/>
    <mergeCell ref="S44:U45"/>
    <mergeCell ref="V44:V45"/>
    <mergeCell ref="W44:Y45"/>
    <mergeCell ref="Z44:Z45"/>
    <mergeCell ref="AA44:AB45"/>
    <mergeCell ref="Z42:Z43"/>
    <mergeCell ref="AA42:AB43"/>
    <mergeCell ref="AC42:AE43"/>
    <mergeCell ref="AF42:AF43"/>
    <mergeCell ref="AG42:AJ43"/>
    <mergeCell ref="AK42:AK43"/>
    <mergeCell ref="A40:B55"/>
    <mergeCell ref="C40:R41"/>
    <mergeCell ref="S40:Y41"/>
    <mergeCell ref="Z40:AB41"/>
    <mergeCell ref="AC40:AF41"/>
    <mergeCell ref="AG40:AK41"/>
    <mergeCell ref="C42:R43"/>
    <mergeCell ref="S42:U43"/>
    <mergeCell ref="V42:V43"/>
    <mergeCell ref="W42:Y43"/>
    <mergeCell ref="AF36:AF37"/>
    <mergeCell ref="AG36:AJ37"/>
    <mergeCell ref="AK36:AK37"/>
    <mergeCell ref="C38:Y39"/>
    <mergeCell ref="Z38:AF39"/>
    <mergeCell ref="AG38:AJ39"/>
    <mergeCell ref="AK38:AK39"/>
    <mergeCell ref="AF34:AF35"/>
    <mergeCell ref="AG34:AJ35"/>
    <mergeCell ref="AK34:AK35"/>
    <mergeCell ref="C36:H37"/>
    <mergeCell ref="S36:U37"/>
    <mergeCell ref="V36:V37"/>
    <mergeCell ref="W36:Y37"/>
    <mergeCell ref="Z36:Z37"/>
    <mergeCell ref="AA36:AB37"/>
    <mergeCell ref="AC36:AE37"/>
    <mergeCell ref="S34:U35"/>
    <mergeCell ref="V34:V35"/>
    <mergeCell ref="W34:Y35"/>
    <mergeCell ref="Z34:Z35"/>
    <mergeCell ref="AA34:AB35"/>
    <mergeCell ref="AC34:AE35"/>
    <mergeCell ref="C34:H35"/>
    <mergeCell ref="J34:K35"/>
    <mergeCell ref="M34:N35"/>
    <mergeCell ref="O34:O35"/>
    <mergeCell ref="P34:P35"/>
    <mergeCell ref="Q34:R35"/>
    <mergeCell ref="Z32:Z33"/>
    <mergeCell ref="AA32:AB33"/>
    <mergeCell ref="AC32:AE33"/>
    <mergeCell ref="AF32:AF33"/>
    <mergeCell ref="AG32:AJ33"/>
    <mergeCell ref="AK32:AK33"/>
    <mergeCell ref="AK30:AK31"/>
    <mergeCell ref="C32:H33"/>
    <mergeCell ref="J32:K33"/>
    <mergeCell ref="M32:N33"/>
    <mergeCell ref="O32:O33"/>
    <mergeCell ref="P32:P33"/>
    <mergeCell ref="Q32:R33"/>
    <mergeCell ref="S32:U33"/>
    <mergeCell ref="V32:V33"/>
    <mergeCell ref="W32:Y33"/>
    <mergeCell ref="AK28:AK29"/>
    <mergeCell ref="C30:H31"/>
    <mergeCell ref="S30:U31"/>
    <mergeCell ref="V30:V31"/>
    <mergeCell ref="W30:Y31"/>
    <mergeCell ref="Z30:Z31"/>
    <mergeCell ref="AA30:AB31"/>
    <mergeCell ref="AC30:AE31"/>
    <mergeCell ref="AF30:AF31"/>
    <mergeCell ref="AG30:AJ31"/>
    <mergeCell ref="W28:Y29"/>
    <mergeCell ref="Z28:Z29"/>
    <mergeCell ref="AA28:AB29"/>
    <mergeCell ref="AC28:AE29"/>
    <mergeCell ref="AF28:AF29"/>
    <mergeCell ref="AG28:AJ29"/>
    <mergeCell ref="AC26:AE27"/>
    <mergeCell ref="AF26:AF27"/>
    <mergeCell ref="AG26:AJ27"/>
    <mergeCell ref="AK26:AK27"/>
    <mergeCell ref="C28:H29"/>
    <mergeCell ref="J28:K29"/>
    <mergeCell ref="M28:N29"/>
    <mergeCell ref="P28:Q29"/>
    <mergeCell ref="S28:U29"/>
    <mergeCell ref="V28:V29"/>
    <mergeCell ref="AG24:AJ25"/>
    <mergeCell ref="AK24:AK25"/>
    <mergeCell ref="C26:H27"/>
    <mergeCell ref="J26:K27"/>
    <mergeCell ref="M26:N27"/>
    <mergeCell ref="S26:U27"/>
    <mergeCell ref="V26:V27"/>
    <mergeCell ref="W26:Y27"/>
    <mergeCell ref="Z26:Z27"/>
    <mergeCell ref="AA26:AB27"/>
    <mergeCell ref="V24:V25"/>
    <mergeCell ref="W24:Y25"/>
    <mergeCell ref="Z24:Z25"/>
    <mergeCell ref="AA24:AB25"/>
    <mergeCell ref="AC24:AE25"/>
    <mergeCell ref="AF24:AF25"/>
    <mergeCell ref="A22:B39"/>
    <mergeCell ref="C22:R23"/>
    <mergeCell ref="S22:Y23"/>
    <mergeCell ref="Z22:AB23"/>
    <mergeCell ref="AC22:AF23"/>
    <mergeCell ref="AG22:AK23"/>
    <mergeCell ref="C24:H25"/>
    <mergeCell ref="J24:K25"/>
    <mergeCell ref="M24:N25"/>
    <mergeCell ref="S24:U25"/>
    <mergeCell ref="A18:G19"/>
    <mergeCell ref="H18:AK19"/>
    <mergeCell ref="A20:G21"/>
    <mergeCell ref="H20:K21"/>
    <mergeCell ref="L20:T21"/>
    <mergeCell ref="U20:W21"/>
    <mergeCell ref="X20:AK21"/>
    <mergeCell ref="Z14:Z15"/>
    <mergeCell ref="AA14:AC15"/>
    <mergeCell ref="A16:G17"/>
    <mergeCell ref="I16:Q16"/>
    <mergeCell ref="S16:AA16"/>
    <mergeCell ref="AC16:AK16"/>
    <mergeCell ref="I17:Q17"/>
    <mergeCell ref="S17:AA17"/>
    <mergeCell ref="AC17:AK17"/>
    <mergeCell ref="P14:Q15"/>
    <mergeCell ref="R14:R15"/>
    <mergeCell ref="S14:S15"/>
    <mergeCell ref="T14:U15"/>
    <mergeCell ref="V14:V15"/>
    <mergeCell ref="W14:Y15"/>
    <mergeCell ref="A12:G13"/>
    <mergeCell ref="H12:AA13"/>
    <mergeCell ref="AB12:AE13"/>
    <mergeCell ref="AF12:AK13"/>
    <mergeCell ref="A14:G15"/>
    <mergeCell ref="H14:I15"/>
    <mergeCell ref="J14:K15"/>
    <mergeCell ref="L14:L15"/>
    <mergeCell ref="M14:N15"/>
    <mergeCell ref="O14:O15"/>
    <mergeCell ref="V6:X7"/>
    <mergeCell ref="Y6:AK7"/>
    <mergeCell ref="V8:X9"/>
    <mergeCell ref="Y8:AK9"/>
    <mergeCell ref="B10:S11"/>
    <mergeCell ref="V10:X11"/>
    <mergeCell ref="Y10:AK11"/>
    <mergeCell ref="A1:AK1"/>
    <mergeCell ref="AD3:AE3"/>
    <mergeCell ref="B4:N4"/>
    <mergeCell ref="R4:U5"/>
    <mergeCell ref="V4:X5"/>
    <mergeCell ref="Y4:AK5"/>
    <mergeCell ref="B5:L5"/>
  </mergeCells>
  <phoneticPr fontId="30"/>
  <pageMargins left="0.78740157480314965" right="0.78740157480314965" top="0.59055118110236227" bottom="0.59055118110236227" header="0.51181102362204722" footer="0.51181102362204722"/>
  <pageSetup paperSize="9" scale="86" orientation="portrait" horizontalDpi="300" verticalDpi="300" r:id="rId1"/>
  <headerFooter alignWithMargins="0"/>
  <rowBreaks count="1" manualBreakCount="1">
    <brk id="77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23</xdr:row>
                    <xdr:rowOff>38100</xdr:rowOff>
                  </from>
                  <to>
                    <xdr:col>9</xdr:col>
                    <xdr:colOff>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180975</xdr:colOff>
                    <xdr:row>23</xdr:row>
                    <xdr:rowOff>38100</xdr:rowOff>
                  </from>
                  <to>
                    <xdr:col>12</xdr:col>
                    <xdr:colOff>9525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180975</xdr:colOff>
                    <xdr:row>25</xdr:row>
                    <xdr:rowOff>38100</xdr:rowOff>
                  </from>
                  <to>
                    <xdr:col>9</xdr:col>
                    <xdr:colOff>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10</xdr:col>
                    <xdr:colOff>180975</xdr:colOff>
                    <xdr:row>25</xdr:row>
                    <xdr:rowOff>38100</xdr:rowOff>
                  </from>
                  <to>
                    <xdr:col>12</xdr:col>
                    <xdr:colOff>9525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180975</xdr:colOff>
                    <xdr:row>27</xdr:row>
                    <xdr:rowOff>38100</xdr:rowOff>
                  </from>
                  <to>
                    <xdr:col>9</xdr:col>
                    <xdr:colOff>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38100</xdr:rowOff>
                  </from>
                  <to>
                    <xdr:col>12</xdr:col>
                    <xdr:colOff>9525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13</xdr:col>
                    <xdr:colOff>180975</xdr:colOff>
                    <xdr:row>27</xdr:row>
                    <xdr:rowOff>38100</xdr:rowOff>
                  </from>
                  <to>
                    <xdr:col>15</xdr:col>
                    <xdr:colOff>9525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7</xdr:col>
                    <xdr:colOff>180975</xdr:colOff>
                    <xdr:row>28</xdr:row>
                    <xdr:rowOff>123825</xdr:rowOff>
                  </from>
                  <to>
                    <xdr:col>9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7</xdr:col>
                    <xdr:colOff>180975</xdr:colOff>
                    <xdr:row>29</xdr:row>
                    <xdr:rowOff>123825</xdr:rowOff>
                  </from>
                  <to>
                    <xdr:col>9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9</xdr:col>
                    <xdr:colOff>180975</xdr:colOff>
                    <xdr:row>28</xdr:row>
                    <xdr:rowOff>123825</xdr:rowOff>
                  </from>
                  <to>
                    <xdr:col>11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123825</xdr:rowOff>
                  </from>
                  <to>
                    <xdr:col>11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11</xdr:col>
                    <xdr:colOff>180975</xdr:colOff>
                    <xdr:row>28</xdr:row>
                    <xdr:rowOff>123825</xdr:rowOff>
                  </from>
                  <to>
                    <xdr:col>13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11</xdr:col>
                    <xdr:colOff>180975</xdr:colOff>
                    <xdr:row>29</xdr:row>
                    <xdr:rowOff>123825</xdr:rowOff>
                  </from>
                  <to>
                    <xdr:col>13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13</xdr:col>
                    <xdr:colOff>180975</xdr:colOff>
                    <xdr:row>28</xdr:row>
                    <xdr:rowOff>123825</xdr:rowOff>
                  </from>
                  <to>
                    <xdr:col>15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13</xdr:col>
                    <xdr:colOff>180975</xdr:colOff>
                    <xdr:row>29</xdr:row>
                    <xdr:rowOff>123825</xdr:rowOff>
                  </from>
                  <to>
                    <xdr:col>15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7</xdr:col>
                    <xdr:colOff>180975</xdr:colOff>
                    <xdr:row>31</xdr:row>
                    <xdr:rowOff>28575</xdr:rowOff>
                  </from>
                  <to>
                    <xdr:col>9</xdr:col>
                    <xdr:colOff>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7</xdr:col>
                    <xdr:colOff>180975</xdr:colOff>
                    <xdr:row>33</xdr:row>
                    <xdr:rowOff>28575</xdr:rowOff>
                  </from>
                  <to>
                    <xdr:col>9</xdr:col>
                    <xdr:colOff>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10</xdr:col>
                    <xdr:colOff>180975</xdr:colOff>
                    <xdr:row>31</xdr:row>
                    <xdr:rowOff>28575</xdr:rowOff>
                  </from>
                  <to>
                    <xdr:col>12</xdr:col>
                    <xdr:colOff>9525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10</xdr:col>
                    <xdr:colOff>180975</xdr:colOff>
                    <xdr:row>33</xdr:row>
                    <xdr:rowOff>28575</xdr:rowOff>
                  </from>
                  <to>
                    <xdr:col>12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28575</xdr:rowOff>
                  </from>
                  <to>
                    <xdr:col>9</xdr:col>
                    <xdr:colOff>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171450</xdr:colOff>
                    <xdr:row>57</xdr:row>
                    <xdr:rowOff>47625</xdr:rowOff>
                  </from>
                  <to>
                    <xdr:col>6</xdr:col>
                    <xdr:colOff>190500</xdr:colOff>
                    <xdr:row>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171450</xdr:colOff>
                    <xdr:row>59</xdr:row>
                    <xdr:rowOff>47625</xdr:rowOff>
                  </from>
                  <to>
                    <xdr:col>6</xdr:col>
                    <xdr:colOff>190500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161925</xdr:rowOff>
                  </from>
                  <to>
                    <xdr:col>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209550</xdr:rowOff>
                  </from>
                  <to>
                    <xdr:col>8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161925</xdr:rowOff>
                  </from>
                  <to>
                    <xdr:col>18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209550</xdr:rowOff>
                  </from>
                  <to>
                    <xdr:col>18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27</xdr:col>
                    <xdr:colOff>9525</xdr:colOff>
                    <xdr:row>15</xdr:row>
                    <xdr:rowOff>209550</xdr:rowOff>
                  </from>
                  <to>
                    <xdr:col>28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27</xdr:col>
                    <xdr:colOff>9525</xdr:colOff>
                    <xdr:row>14</xdr:row>
                    <xdr:rowOff>161925</xdr:rowOff>
                  </from>
                  <to>
                    <xdr:col>28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56"/>
  <sheetViews>
    <sheetView view="pageBreakPreview" topLeftCell="A6" zoomScaleNormal="100" zoomScaleSheetLayoutView="100" workbookViewId="0">
      <selection activeCell="BI15" sqref="BI15"/>
    </sheetView>
  </sheetViews>
  <sheetFormatPr defaultRowHeight="13.5" x14ac:dyDescent="0.15"/>
  <cols>
    <col min="1" max="37" width="2.625" customWidth="1"/>
    <col min="39" max="40" width="9" hidden="1" customWidth="1"/>
    <col min="41" max="41" width="12" hidden="1" customWidth="1"/>
    <col min="42" max="59" width="9" hidden="1" customWidth="1"/>
  </cols>
  <sheetData>
    <row r="1" spans="1:59" ht="18.75" x14ac:dyDescent="0.15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O1" t="s">
        <v>117</v>
      </c>
      <c r="AP1" t="s">
        <v>118</v>
      </c>
      <c r="AQ1" t="s">
        <v>119</v>
      </c>
      <c r="AR1" t="s">
        <v>120</v>
      </c>
      <c r="AS1" t="s">
        <v>121</v>
      </c>
      <c r="AT1" t="s">
        <v>122</v>
      </c>
      <c r="AW1" t="s">
        <v>117</v>
      </c>
      <c r="AX1" t="s">
        <v>118</v>
      </c>
      <c r="AY1" t="s">
        <v>119</v>
      </c>
      <c r="AZ1" t="s">
        <v>120</v>
      </c>
      <c r="BA1" t="s">
        <v>121</v>
      </c>
      <c r="BB1" t="s">
        <v>122</v>
      </c>
      <c r="BF1" t="s">
        <v>124</v>
      </c>
      <c r="BG1" t="s">
        <v>123</v>
      </c>
    </row>
    <row r="2" spans="1:59" ht="13.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O2" s="41" t="str">
        <f>IF(AND($AN$50=1,$AO$50=1),"○","")</f>
        <v/>
      </c>
      <c r="AP2" s="41" t="str">
        <f>IF(AND($AN$50=1,$AO$50=2),"○","")</f>
        <v/>
      </c>
      <c r="AQ2" s="41" t="str">
        <f>IF(AND($AN$50=2,$AO$50=1,$AP$50=1),"○","")</f>
        <v/>
      </c>
      <c r="AR2" s="41" t="str">
        <f>IF(AND($AN$50=2,$AO$50=1,$AP$50=2),"○","")</f>
        <v/>
      </c>
      <c r="AS2" s="41" t="str">
        <f>IF(AND($AN$50=2,$AO$50=2,$AP$50=1),"○","")</f>
        <v/>
      </c>
      <c r="AT2" s="41" t="str">
        <f>IF(AND($AN$50=2,$AO$50=2,$AP$50=2),"○","")</f>
        <v/>
      </c>
      <c r="AW2" s="41" t="str">
        <f>IF(AND($AN$50=1,$AO$50=1),"○","")</f>
        <v/>
      </c>
      <c r="AX2" s="41" t="str">
        <f>IF(AND($AN$50=1,$AO$50=2),"○","")</f>
        <v/>
      </c>
      <c r="AY2" s="41" t="str">
        <f>IF(AND($AN$50=2,$AO$50=1,$AP$50=1),"○","")</f>
        <v/>
      </c>
      <c r="AZ2" s="41" t="str">
        <f>IF(AND($AN$50=2,$AO$50=1,$AP$50=2),"○","")</f>
        <v/>
      </c>
      <c r="BA2" s="41" t="str">
        <f>IF(AND($AN$50=2,$AO$50=2,$AP$50=1),"○","")</f>
        <v/>
      </c>
      <c r="BB2" s="41" t="str">
        <f>IF(AND($AN$50=2,$AO$50=2,$AP$50=2),"○","")</f>
        <v/>
      </c>
    </row>
    <row r="3" spans="1:59" ht="12.75" customHeight="1" x14ac:dyDescent="0.15">
      <c r="A3" s="21" t="s">
        <v>6</v>
      </c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2"/>
      <c r="O3" s="2"/>
      <c r="P3" s="1"/>
      <c r="Q3" s="1"/>
      <c r="R3" s="1"/>
      <c r="S3" s="1"/>
      <c r="T3" s="1"/>
      <c r="U3" s="1"/>
      <c r="V3" s="6"/>
      <c r="W3" s="6"/>
      <c r="X3" s="6"/>
      <c r="Y3" s="1"/>
      <c r="Z3" s="1"/>
      <c r="AA3" s="1"/>
      <c r="AB3" s="6"/>
      <c r="AC3" s="6"/>
      <c r="AD3" s="82" t="s">
        <v>56</v>
      </c>
      <c r="AE3" s="82"/>
      <c r="AF3" s="6"/>
      <c r="AG3" s="6" t="s">
        <v>57</v>
      </c>
      <c r="AH3" s="6"/>
      <c r="AI3" s="6" t="s">
        <v>58</v>
      </c>
      <c r="AJ3" s="6"/>
      <c r="AK3" s="6" t="s">
        <v>74</v>
      </c>
      <c r="AM3" t="s">
        <v>112</v>
      </c>
      <c r="AN3" t="s">
        <v>93</v>
      </c>
      <c r="AO3">
        <v>2000</v>
      </c>
      <c r="AP3">
        <v>4000</v>
      </c>
      <c r="AQ3">
        <v>6000</v>
      </c>
      <c r="AR3">
        <v>18000</v>
      </c>
      <c r="AS3">
        <v>18000</v>
      </c>
      <c r="AT3">
        <v>24000</v>
      </c>
      <c r="AU3" t="s">
        <v>112</v>
      </c>
      <c r="AV3" t="s">
        <v>93</v>
      </c>
      <c r="AW3" t="str">
        <f>IF(AW$2="○",AO3,"")</f>
        <v/>
      </c>
      <c r="AX3" t="str">
        <f t="shared" ref="AX3:BB17" si="0">IF(AX$2="○",AP3,"")</f>
        <v/>
      </c>
      <c r="AY3" t="str">
        <f t="shared" si="0"/>
        <v/>
      </c>
      <c r="AZ3" t="str">
        <f t="shared" si="0"/>
        <v/>
      </c>
      <c r="BA3" t="str">
        <f t="shared" si="0"/>
        <v/>
      </c>
      <c r="BB3" t="str">
        <f t="shared" si="0"/>
        <v/>
      </c>
      <c r="BC3">
        <f>SUM(AW3:BB3)</f>
        <v>0</v>
      </c>
      <c r="BD3" t="b">
        <v>0</v>
      </c>
      <c r="BE3" t="str">
        <f>IF(BD3=TRUE,"○","")</f>
        <v/>
      </c>
      <c r="BG3" t="str">
        <f t="shared" ref="BG3:BG45" si="1">IF(BE3="○",BC3,"")</f>
        <v/>
      </c>
    </row>
    <row r="4" spans="1:59" ht="12.75" customHeight="1" x14ac:dyDescent="0.15">
      <c r="A4" s="21"/>
      <c r="B4" s="182" t="s">
        <v>61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2"/>
      <c r="P4" s="1"/>
      <c r="Q4" s="1"/>
      <c r="R4" s="83" t="s">
        <v>0</v>
      </c>
      <c r="S4" s="83"/>
      <c r="T4" s="83"/>
      <c r="U4" s="83"/>
      <c r="V4" s="83" t="s">
        <v>9</v>
      </c>
      <c r="W4" s="83"/>
      <c r="X4" s="83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N4" t="s">
        <v>94</v>
      </c>
      <c r="AO4">
        <f>AO3*0.5</f>
        <v>1000</v>
      </c>
      <c r="AP4">
        <f t="shared" ref="AP4:AT4" si="2">AP3*0.5</f>
        <v>2000</v>
      </c>
      <c r="AQ4">
        <f t="shared" si="2"/>
        <v>3000</v>
      </c>
      <c r="AR4">
        <f t="shared" si="2"/>
        <v>9000</v>
      </c>
      <c r="AS4">
        <f t="shared" si="2"/>
        <v>9000</v>
      </c>
      <c r="AT4">
        <f t="shared" si="2"/>
        <v>12000</v>
      </c>
      <c r="AV4" t="s">
        <v>94</v>
      </c>
      <c r="AW4" t="str">
        <f t="shared" ref="AW4:AW45" si="3">IF(AW$2="○",AO4,"")</f>
        <v/>
      </c>
      <c r="AX4" t="str">
        <f t="shared" si="0"/>
        <v/>
      </c>
      <c r="AY4" t="str">
        <f t="shared" si="0"/>
        <v/>
      </c>
      <c r="AZ4" t="str">
        <f t="shared" si="0"/>
        <v/>
      </c>
      <c r="BA4" t="str">
        <f t="shared" si="0"/>
        <v/>
      </c>
      <c r="BB4" t="str">
        <f t="shared" si="0"/>
        <v/>
      </c>
      <c r="BC4">
        <f t="shared" ref="BC4:BC45" si="4">SUM(AW4:BB4)</f>
        <v>0</v>
      </c>
      <c r="BD4" t="b">
        <v>0</v>
      </c>
      <c r="BE4" t="str">
        <f t="shared" ref="BE4:BE23" si="5">IF(BD4=TRUE,"○","")</f>
        <v/>
      </c>
      <c r="BG4" t="str">
        <f t="shared" si="1"/>
        <v/>
      </c>
    </row>
    <row r="5" spans="1:59" ht="12.75" customHeight="1" x14ac:dyDescent="0.15">
      <c r="A5" s="21"/>
      <c r="B5" s="182" t="s">
        <v>133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45"/>
      <c r="N5" s="45"/>
      <c r="O5" s="2"/>
      <c r="P5" s="1"/>
      <c r="Q5" s="1"/>
      <c r="R5" s="83"/>
      <c r="S5" s="83"/>
      <c r="T5" s="83"/>
      <c r="U5" s="83"/>
      <c r="V5" s="83"/>
      <c r="W5" s="83"/>
      <c r="X5" s="83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N5" t="s">
        <v>95</v>
      </c>
      <c r="AO5">
        <v>1250</v>
      </c>
      <c r="AP5">
        <v>2500</v>
      </c>
      <c r="AQ5">
        <v>3750</v>
      </c>
      <c r="AR5">
        <v>11250</v>
      </c>
      <c r="AS5">
        <v>11250</v>
      </c>
      <c r="AT5">
        <v>15000</v>
      </c>
      <c r="AV5" t="s">
        <v>95</v>
      </c>
      <c r="AW5" t="str">
        <f t="shared" si="3"/>
        <v/>
      </c>
      <c r="AX5" t="str">
        <f t="shared" si="0"/>
        <v/>
      </c>
      <c r="AY5" t="str">
        <f t="shared" si="0"/>
        <v/>
      </c>
      <c r="AZ5" t="str">
        <f t="shared" si="0"/>
        <v/>
      </c>
      <c r="BA5" t="str">
        <f t="shared" si="0"/>
        <v/>
      </c>
      <c r="BB5" t="str">
        <f t="shared" si="0"/>
        <v/>
      </c>
      <c r="BC5">
        <f t="shared" si="4"/>
        <v>0</v>
      </c>
      <c r="BD5" t="b">
        <v>0</v>
      </c>
      <c r="BE5" t="str">
        <f t="shared" si="5"/>
        <v/>
      </c>
      <c r="BG5" t="str">
        <f t="shared" si="1"/>
        <v/>
      </c>
    </row>
    <row r="6" spans="1:59" ht="12.7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2"/>
      <c r="P6" s="5"/>
      <c r="Q6" s="5"/>
      <c r="R6" s="1"/>
      <c r="S6" s="1"/>
      <c r="T6" s="1"/>
      <c r="U6" s="1"/>
      <c r="V6" s="83" t="s">
        <v>7</v>
      </c>
      <c r="W6" s="83"/>
      <c r="X6" s="83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N6" t="s">
        <v>96</v>
      </c>
      <c r="AO6">
        <f>AO5*0.5</f>
        <v>625</v>
      </c>
      <c r="AP6">
        <f t="shared" ref="AP6" si="6">AP5*0.5</f>
        <v>1250</v>
      </c>
      <c r="AQ6">
        <f t="shared" ref="AQ6" si="7">AQ5*0.5</f>
        <v>1875</v>
      </c>
      <c r="AR6">
        <f t="shared" ref="AR6" si="8">AR5*0.5</f>
        <v>5625</v>
      </c>
      <c r="AS6">
        <f t="shared" ref="AS6" si="9">AS5*0.5</f>
        <v>5625</v>
      </c>
      <c r="AT6">
        <f t="shared" ref="AT6" si="10">AT5*0.5</f>
        <v>7500</v>
      </c>
      <c r="AV6" t="s">
        <v>96</v>
      </c>
      <c r="AW6" t="str">
        <f t="shared" si="3"/>
        <v/>
      </c>
      <c r="AX6" t="str">
        <f t="shared" si="0"/>
        <v/>
      </c>
      <c r="AY6" t="str">
        <f t="shared" si="0"/>
        <v/>
      </c>
      <c r="AZ6" t="str">
        <f t="shared" si="0"/>
        <v/>
      </c>
      <c r="BA6" t="str">
        <f t="shared" si="0"/>
        <v/>
      </c>
      <c r="BB6" t="str">
        <f t="shared" si="0"/>
        <v/>
      </c>
      <c r="BC6">
        <f t="shared" si="4"/>
        <v>0</v>
      </c>
      <c r="BD6" t="b">
        <v>0</v>
      </c>
      <c r="BE6" t="str">
        <f t="shared" si="5"/>
        <v/>
      </c>
      <c r="BG6" t="str">
        <f t="shared" si="1"/>
        <v/>
      </c>
    </row>
    <row r="7" spans="1:59" ht="12.7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"/>
      <c r="P7" s="1"/>
      <c r="Q7" s="1"/>
      <c r="R7" s="1"/>
      <c r="S7" s="1"/>
      <c r="T7" s="1"/>
      <c r="U7" s="1"/>
      <c r="V7" s="83"/>
      <c r="W7" s="83"/>
      <c r="X7" s="83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N7" t="s">
        <v>91</v>
      </c>
      <c r="AO7">
        <v>400</v>
      </c>
      <c r="AP7">
        <v>400</v>
      </c>
      <c r="AQ7">
        <v>600</v>
      </c>
      <c r="AR7">
        <v>600</v>
      </c>
      <c r="AS7">
        <v>600</v>
      </c>
      <c r="AT7">
        <v>600</v>
      </c>
      <c r="AV7" t="s">
        <v>91</v>
      </c>
      <c r="AW7" t="str">
        <f t="shared" si="3"/>
        <v/>
      </c>
      <c r="AX7" t="str">
        <f t="shared" si="0"/>
        <v/>
      </c>
      <c r="AY7" t="str">
        <f t="shared" si="0"/>
        <v/>
      </c>
      <c r="AZ7" t="str">
        <f t="shared" si="0"/>
        <v/>
      </c>
      <c r="BA7" t="str">
        <f t="shared" si="0"/>
        <v/>
      </c>
      <c r="BB7" t="str">
        <f t="shared" si="0"/>
        <v/>
      </c>
      <c r="BC7">
        <f t="shared" si="4"/>
        <v>0</v>
      </c>
      <c r="BD7" t="b">
        <v>0</v>
      </c>
      <c r="BE7" t="str">
        <f t="shared" si="5"/>
        <v/>
      </c>
      <c r="BG7" t="str">
        <f t="shared" si="1"/>
        <v/>
      </c>
    </row>
    <row r="8" spans="1:59" ht="12.7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"/>
      <c r="P8" s="1"/>
      <c r="Q8" s="1"/>
      <c r="R8" s="1"/>
      <c r="S8" s="1"/>
      <c r="T8" s="1"/>
      <c r="U8" s="1"/>
      <c r="V8" s="83" t="s">
        <v>8</v>
      </c>
      <c r="W8" s="83"/>
      <c r="X8" s="83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N8" t="s">
        <v>92</v>
      </c>
      <c r="AO8">
        <v>200</v>
      </c>
      <c r="AP8">
        <v>200</v>
      </c>
      <c r="AQ8">
        <v>300</v>
      </c>
      <c r="AR8">
        <v>300</v>
      </c>
      <c r="AS8">
        <v>300</v>
      </c>
      <c r="AT8">
        <v>300</v>
      </c>
      <c r="AV8" t="s">
        <v>92</v>
      </c>
      <c r="AW8" t="str">
        <f t="shared" si="3"/>
        <v/>
      </c>
      <c r="AX8" t="str">
        <f t="shared" si="0"/>
        <v/>
      </c>
      <c r="AY8" t="str">
        <f t="shared" si="0"/>
        <v/>
      </c>
      <c r="AZ8" t="str">
        <f t="shared" si="0"/>
        <v/>
      </c>
      <c r="BA8" t="str">
        <f t="shared" si="0"/>
        <v/>
      </c>
      <c r="BB8" t="str">
        <f t="shared" si="0"/>
        <v/>
      </c>
      <c r="BC8">
        <f t="shared" si="4"/>
        <v>0</v>
      </c>
      <c r="BD8" t="b">
        <v>0</v>
      </c>
      <c r="BE8" t="str">
        <f t="shared" si="5"/>
        <v/>
      </c>
      <c r="BG8" t="str">
        <f t="shared" si="1"/>
        <v/>
      </c>
    </row>
    <row r="9" spans="1:59" ht="12.7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"/>
      <c r="P9" s="1"/>
      <c r="Q9" s="1"/>
      <c r="R9" s="1"/>
      <c r="S9" s="1"/>
      <c r="T9" s="1"/>
      <c r="U9" s="1"/>
      <c r="V9" s="83"/>
      <c r="W9" s="83"/>
      <c r="X9" s="83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N9" t="s">
        <v>98</v>
      </c>
      <c r="AO9">
        <v>200</v>
      </c>
      <c r="AP9">
        <v>200</v>
      </c>
      <c r="AQ9">
        <v>300</v>
      </c>
      <c r="AR9">
        <v>300</v>
      </c>
      <c r="AS9">
        <v>300</v>
      </c>
      <c r="AT9">
        <v>300</v>
      </c>
      <c r="AV9" t="s">
        <v>98</v>
      </c>
      <c r="AW9" t="str">
        <f t="shared" si="3"/>
        <v/>
      </c>
      <c r="AX9" t="str">
        <f t="shared" si="0"/>
        <v/>
      </c>
      <c r="AY9" t="str">
        <f t="shared" si="0"/>
        <v/>
      </c>
      <c r="AZ9" t="str">
        <f t="shared" si="0"/>
        <v/>
      </c>
      <c r="BA9" t="str">
        <f t="shared" si="0"/>
        <v/>
      </c>
      <c r="BB9" t="str">
        <f t="shared" si="0"/>
        <v/>
      </c>
      <c r="BC9">
        <f t="shared" si="4"/>
        <v>0</v>
      </c>
      <c r="BD9" t="b">
        <v>0</v>
      </c>
      <c r="BE9" t="str">
        <f t="shared" si="5"/>
        <v/>
      </c>
      <c r="BG9" t="str">
        <f t="shared" si="1"/>
        <v/>
      </c>
    </row>
    <row r="10" spans="1:59" ht="12.75" customHeight="1" x14ac:dyDescent="0.15">
      <c r="A10" s="9"/>
      <c r="B10" s="184" t="s">
        <v>130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"/>
      <c r="U10" s="1"/>
      <c r="V10" s="83" t="s">
        <v>5</v>
      </c>
      <c r="W10" s="83"/>
      <c r="X10" s="83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N10" t="s">
        <v>97</v>
      </c>
      <c r="AO10">
        <v>150</v>
      </c>
      <c r="AP10">
        <v>150</v>
      </c>
      <c r="AQ10">
        <v>225</v>
      </c>
      <c r="AR10">
        <v>225</v>
      </c>
      <c r="AS10">
        <v>225</v>
      </c>
      <c r="AT10">
        <v>225</v>
      </c>
      <c r="AV10" t="s">
        <v>97</v>
      </c>
      <c r="AW10" t="str">
        <f t="shared" si="3"/>
        <v/>
      </c>
      <c r="AX10" t="str">
        <f t="shared" si="0"/>
        <v/>
      </c>
      <c r="AY10" t="str">
        <f t="shared" si="0"/>
        <v/>
      </c>
      <c r="AZ10" t="str">
        <f t="shared" si="0"/>
        <v/>
      </c>
      <c r="BA10" t="str">
        <f t="shared" si="0"/>
        <v/>
      </c>
      <c r="BB10" t="str">
        <f t="shared" si="0"/>
        <v/>
      </c>
      <c r="BC10">
        <f t="shared" si="4"/>
        <v>0</v>
      </c>
      <c r="BD10" t="b">
        <v>0</v>
      </c>
      <c r="BE10" t="str">
        <f t="shared" si="5"/>
        <v/>
      </c>
      <c r="BG10" t="str">
        <f t="shared" si="1"/>
        <v/>
      </c>
    </row>
    <row r="11" spans="1:59" ht="11.25" customHeight="1" x14ac:dyDescent="0.15">
      <c r="A11" s="2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22"/>
      <c r="U11" s="22"/>
      <c r="V11" s="83"/>
      <c r="W11" s="83"/>
      <c r="X11" s="83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N11" t="s">
        <v>99</v>
      </c>
      <c r="AO11">
        <v>100</v>
      </c>
      <c r="AP11">
        <v>100</v>
      </c>
      <c r="AQ11">
        <v>150</v>
      </c>
      <c r="AR11">
        <v>150</v>
      </c>
      <c r="AS11">
        <v>150</v>
      </c>
      <c r="AT11">
        <v>150</v>
      </c>
      <c r="AV11" t="s">
        <v>99</v>
      </c>
      <c r="AW11" t="str">
        <f t="shared" si="3"/>
        <v/>
      </c>
      <c r="AX11" t="str">
        <f t="shared" si="0"/>
        <v/>
      </c>
      <c r="AY11" t="str">
        <f t="shared" si="0"/>
        <v/>
      </c>
      <c r="AZ11" t="str">
        <f t="shared" si="0"/>
        <v/>
      </c>
      <c r="BA11" t="str">
        <f t="shared" si="0"/>
        <v/>
      </c>
      <c r="BB11" t="str">
        <f t="shared" si="0"/>
        <v/>
      </c>
      <c r="BC11">
        <f t="shared" si="4"/>
        <v>0</v>
      </c>
      <c r="BD11" t="b">
        <v>0</v>
      </c>
      <c r="BE11" t="str">
        <f t="shared" si="5"/>
        <v/>
      </c>
      <c r="BG11" t="str">
        <f t="shared" si="1"/>
        <v/>
      </c>
    </row>
    <row r="12" spans="1:59" ht="14.25" customHeight="1" x14ac:dyDescent="0.15">
      <c r="A12" s="223" t="s">
        <v>10</v>
      </c>
      <c r="B12" s="224"/>
      <c r="C12" s="224"/>
      <c r="D12" s="224"/>
      <c r="E12" s="224"/>
      <c r="F12" s="224"/>
      <c r="G12" s="225"/>
      <c r="H12" s="229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1"/>
      <c r="AB12" s="165" t="s">
        <v>25</v>
      </c>
      <c r="AC12" s="172"/>
      <c r="AD12" s="172"/>
      <c r="AE12" s="173"/>
      <c r="AF12" s="234"/>
      <c r="AG12" s="234"/>
      <c r="AH12" s="234"/>
      <c r="AI12" s="234"/>
      <c r="AJ12" s="234"/>
      <c r="AK12" s="235"/>
      <c r="AN12" t="s">
        <v>100</v>
      </c>
      <c r="AO12">
        <v>150</v>
      </c>
      <c r="AP12">
        <v>150</v>
      </c>
      <c r="AQ12">
        <v>225</v>
      </c>
      <c r="AR12">
        <v>225</v>
      </c>
      <c r="AS12">
        <v>225</v>
      </c>
      <c r="AT12">
        <v>225</v>
      </c>
      <c r="AV12" t="s">
        <v>100</v>
      </c>
      <c r="AW12" t="str">
        <f t="shared" si="3"/>
        <v/>
      </c>
      <c r="AX12" t="str">
        <f t="shared" si="0"/>
        <v/>
      </c>
      <c r="AY12" t="str">
        <f t="shared" si="0"/>
        <v/>
      </c>
      <c r="AZ12" t="str">
        <f t="shared" si="0"/>
        <v/>
      </c>
      <c r="BA12" t="str">
        <f t="shared" si="0"/>
        <v/>
      </c>
      <c r="BB12" t="str">
        <f t="shared" si="0"/>
        <v/>
      </c>
      <c r="BC12">
        <f t="shared" si="4"/>
        <v>0</v>
      </c>
      <c r="BD12" t="b">
        <v>0</v>
      </c>
      <c r="BE12" t="str">
        <f t="shared" si="5"/>
        <v/>
      </c>
      <c r="BG12" t="str">
        <f t="shared" si="1"/>
        <v/>
      </c>
    </row>
    <row r="13" spans="1:59" ht="14.25" customHeight="1" x14ac:dyDescent="0.15">
      <c r="A13" s="226"/>
      <c r="B13" s="227"/>
      <c r="C13" s="227"/>
      <c r="D13" s="227"/>
      <c r="E13" s="227"/>
      <c r="F13" s="227"/>
      <c r="G13" s="228"/>
      <c r="H13" s="232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233"/>
      <c r="AB13" s="169"/>
      <c r="AC13" s="170"/>
      <c r="AD13" s="170"/>
      <c r="AE13" s="171"/>
      <c r="AF13" s="236"/>
      <c r="AG13" s="236"/>
      <c r="AH13" s="236"/>
      <c r="AI13" s="236"/>
      <c r="AJ13" s="236"/>
      <c r="AK13" s="237"/>
      <c r="AN13" t="s">
        <v>101</v>
      </c>
      <c r="AO13">
        <v>200</v>
      </c>
      <c r="AP13">
        <v>200</v>
      </c>
      <c r="AQ13">
        <v>300</v>
      </c>
      <c r="AR13">
        <v>300</v>
      </c>
      <c r="AS13">
        <v>300</v>
      </c>
      <c r="AT13">
        <v>300</v>
      </c>
      <c r="AV13" t="s">
        <v>101</v>
      </c>
      <c r="AW13" t="str">
        <f t="shared" si="3"/>
        <v/>
      </c>
      <c r="AX13" t="str">
        <f t="shared" si="0"/>
        <v/>
      </c>
      <c r="AY13" t="str">
        <f t="shared" si="0"/>
        <v/>
      </c>
      <c r="AZ13" t="str">
        <f t="shared" si="0"/>
        <v/>
      </c>
      <c r="BA13" t="str">
        <f t="shared" si="0"/>
        <v/>
      </c>
      <c r="BB13" t="str">
        <f t="shared" si="0"/>
        <v/>
      </c>
      <c r="BC13">
        <f t="shared" si="4"/>
        <v>0</v>
      </c>
      <c r="BD13" t="b">
        <v>0</v>
      </c>
      <c r="BE13" t="str">
        <f t="shared" si="5"/>
        <v/>
      </c>
      <c r="BG13" t="str">
        <f t="shared" si="1"/>
        <v/>
      </c>
    </row>
    <row r="14" spans="1:59" x14ac:dyDescent="0.15">
      <c r="A14" s="84" t="s">
        <v>24</v>
      </c>
      <c r="B14" s="85"/>
      <c r="C14" s="85"/>
      <c r="D14" s="85"/>
      <c r="E14" s="85"/>
      <c r="F14" s="85"/>
      <c r="G14" s="85"/>
      <c r="H14" s="185" t="s">
        <v>69</v>
      </c>
      <c r="I14" s="92"/>
      <c r="J14" s="151"/>
      <c r="K14" s="151"/>
      <c r="L14" s="151" t="s">
        <v>70</v>
      </c>
      <c r="M14" s="151"/>
      <c r="N14" s="151"/>
      <c r="O14" s="151" t="s">
        <v>71</v>
      </c>
      <c r="P14" s="151"/>
      <c r="Q14" s="151"/>
      <c r="R14" s="151" t="s">
        <v>72</v>
      </c>
      <c r="S14" s="151"/>
      <c r="T14" s="151" t="s">
        <v>73</v>
      </c>
      <c r="U14" s="151"/>
      <c r="V14" s="92"/>
      <c r="W14" s="238" t="s">
        <v>138</v>
      </c>
      <c r="X14" s="85"/>
      <c r="Y14" s="85"/>
      <c r="Z14" s="85" t="s">
        <v>36</v>
      </c>
      <c r="AA14" s="238" t="s">
        <v>138</v>
      </c>
      <c r="AB14" s="85"/>
      <c r="AC14" s="85"/>
      <c r="AD14" s="250" t="s">
        <v>137</v>
      </c>
      <c r="AE14" s="250"/>
      <c r="AF14" s="250"/>
      <c r="AG14" s="250"/>
      <c r="AH14" s="250"/>
      <c r="AI14" s="250"/>
      <c r="AJ14" s="250"/>
      <c r="AK14" s="251"/>
      <c r="AN14" t="s">
        <v>102</v>
      </c>
      <c r="AO14">
        <v>200</v>
      </c>
      <c r="AP14">
        <v>200</v>
      </c>
      <c r="AQ14">
        <v>300</v>
      </c>
      <c r="AR14">
        <v>300</v>
      </c>
      <c r="AS14">
        <v>300</v>
      </c>
      <c r="AT14">
        <v>300</v>
      </c>
      <c r="AV14" t="s">
        <v>102</v>
      </c>
      <c r="AW14" t="str">
        <f t="shared" si="3"/>
        <v/>
      </c>
      <c r="AX14" t="str">
        <f t="shared" si="0"/>
        <v/>
      </c>
      <c r="AY14" t="str">
        <f t="shared" si="0"/>
        <v/>
      </c>
      <c r="AZ14" t="str">
        <f t="shared" si="0"/>
        <v/>
      </c>
      <c r="BA14" t="str">
        <f t="shared" si="0"/>
        <v/>
      </c>
      <c r="BB14" t="str">
        <f t="shared" si="0"/>
        <v/>
      </c>
      <c r="BC14">
        <f t="shared" si="4"/>
        <v>0</v>
      </c>
      <c r="BD14" t="b">
        <v>0</v>
      </c>
      <c r="BE14" t="str">
        <f t="shared" si="5"/>
        <v/>
      </c>
      <c r="BG14" t="str">
        <f t="shared" si="1"/>
        <v/>
      </c>
    </row>
    <row r="15" spans="1:59" ht="13.5" customHeight="1" x14ac:dyDescent="0.15">
      <c r="A15" s="86"/>
      <c r="B15" s="87"/>
      <c r="C15" s="87"/>
      <c r="D15" s="87"/>
      <c r="E15" s="87"/>
      <c r="F15" s="87"/>
      <c r="G15" s="87"/>
      <c r="H15" s="186"/>
      <c r="I15" s="94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94"/>
      <c r="W15" s="87"/>
      <c r="X15" s="87"/>
      <c r="Y15" s="87"/>
      <c r="Z15" s="87"/>
      <c r="AA15" s="87"/>
      <c r="AB15" s="87"/>
      <c r="AC15" s="87"/>
      <c r="AD15" s="252"/>
      <c r="AE15" s="252"/>
      <c r="AF15" s="252"/>
      <c r="AG15" s="252"/>
      <c r="AH15" s="252"/>
      <c r="AI15" s="252"/>
      <c r="AJ15" s="252"/>
      <c r="AK15" s="253"/>
      <c r="AN15" t="s">
        <v>103</v>
      </c>
      <c r="AO15">
        <v>200</v>
      </c>
      <c r="AP15">
        <v>200</v>
      </c>
      <c r="AQ15">
        <v>300</v>
      </c>
      <c r="AR15">
        <v>300</v>
      </c>
      <c r="AS15">
        <v>300</v>
      </c>
      <c r="AT15">
        <v>300</v>
      </c>
      <c r="AV15" t="s">
        <v>103</v>
      </c>
      <c r="AW15" t="str">
        <f t="shared" si="3"/>
        <v/>
      </c>
      <c r="AX15" t="str">
        <f t="shared" si="0"/>
        <v/>
      </c>
      <c r="AY15" t="str">
        <f t="shared" si="0"/>
        <v/>
      </c>
      <c r="AZ15" t="str">
        <f t="shared" si="0"/>
        <v/>
      </c>
      <c r="BA15" t="str">
        <f t="shared" si="0"/>
        <v/>
      </c>
      <c r="BB15" t="str">
        <f t="shared" si="0"/>
        <v/>
      </c>
      <c r="BC15">
        <f t="shared" si="4"/>
        <v>0</v>
      </c>
      <c r="BD15" t="b">
        <v>0</v>
      </c>
      <c r="BE15" t="str">
        <f t="shared" si="5"/>
        <v/>
      </c>
      <c r="BG15" t="str">
        <f t="shared" si="1"/>
        <v/>
      </c>
    </row>
    <row r="16" spans="1:59" ht="18" customHeight="1" x14ac:dyDescent="0.15">
      <c r="A16" s="175" t="s">
        <v>23</v>
      </c>
      <c r="B16" s="104"/>
      <c r="C16" s="104"/>
      <c r="D16" s="104"/>
      <c r="E16" s="104"/>
      <c r="F16" s="104"/>
      <c r="G16" s="104"/>
      <c r="H16" s="14"/>
      <c r="I16" s="92" t="s">
        <v>48</v>
      </c>
      <c r="J16" s="92"/>
      <c r="K16" s="92"/>
      <c r="L16" s="92"/>
      <c r="M16" s="92"/>
      <c r="N16" s="92"/>
      <c r="O16" s="92"/>
      <c r="P16" s="92"/>
      <c r="Q16" s="93"/>
      <c r="R16" s="14"/>
      <c r="S16" s="92" t="s">
        <v>50</v>
      </c>
      <c r="T16" s="92"/>
      <c r="U16" s="92"/>
      <c r="V16" s="92"/>
      <c r="W16" s="92"/>
      <c r="X16" s="92"/>
      <c r="Y16" s="92"/>
      <c r="Z16" s="92"/>
      <c r="AA16" s="93"/>
      <c r="AB16" s="7"/>
      <c r="AC16" s="92" t="s">
        <v>52</v>
      </c>
      <c r="AD16" s="92"/>
      <c r="AE16" s="92"/>
      <c r="AF16" s="92"/>
      <c r="AG16" s="92"/>
      <c r="AH16" s="92"/>
      <c r="AI16" s="92"/>
      <c r="AJ16" s="92"/>
      <c r="AK16" s="93"/>
      <c r="AN16" t="s">
        <v>104</v>
      </c>
      <c r="AO16">
        <v>100</v>
      </c>
      <c r="AP16">
        <v>100</v>
      </c>
      <c r="AQ16">
        <v>150</v>
      </c>
      <c r="AR16">
        <v>150</v>
      </c>
      <c r="AS16">
        <v>150</v>
      </c>
      <c r="AT16">
        <v>150</v>
      </c>
      <c r="AV16" t="s">
        <v>104</v>
      </c>
      <c r="AW16" t="str">
        <f t="shared" si="3"/>
        <v/>
      </c>
      <c r="AX16" t="str">
        <f t="shared" si="0"/>
        <v/>
      </c>
      <c r="AY16" t="str">
        <f t="shared" si="0"/>
        <v/>
      </c>
      <c r="AZ16" t="str">
        <f t="shared" si="0"/>
        <v/>
      </c>
      <c r="BA16" t="str">
        <f t="shared" si="0"/>
        <v/>
      </c>
      <c r="BB16" t="str">
        <f t="shared" si="0"/>
        <v/>
      </c>
      <c r="BC16">
        <f t="shared" si="4"/>
        <v>0</v>
      </c>
      <c r="BD16" t="b">
        <v>0</v>
      </c>
      <c r="BE16" t="str">
        <f t="shared" si="5"/>
        <v/>
      </c>
      <c r="BG16" t="str">
        <f t="shared" si="1"/>
        <v/>
      </c>
    </row>
    <row r="17" spans="1:59" ht="17.25" customHeight="1" x14ac:dyDescent="0.15">
      <c r="A17" s="116"/>
      <c r="B17" s="105"/>
      <c r="C17" s="105"/>
      <c r="D17" s="105"/>
      <c r="E17" s="105"/>
      <c r="F17" s="105"/>
      <c r="G17" s="105"/>
      <c r="H17" s="16"/>
      <c r="I17" s="94" t="s">
        <v>49</v>
      </c>
      <c r="J17" s="94"/>
      <c r="K17" s="94"/>
      <c r="L17" s="94"/>
      <c r="M17" s="94"/>
      <c r="N17" s="94"/>
      <c r="O17" s="94"/>
      <c r="P17" s="94"/>
      <c r="Q17" s="95"/>
      <c r="R17" s="16"/>
      <c r="S17" s="94" t="s">
        <v>51</v>
      </c>
      <c r="T17" s="94"/>
      <c r="U17" s="94"/>
      <c r="V17" s="94"/>
      <c r="W17" s="94"/>
      <c r="X17" s="94"/>
      <c r="Y17" s="94"/>
      <c r="Z17" s="94"/>
      <c r="AA17" s="95"/>
      <c r="AB17" s="8"/>
      <c r="AC17" s="94" t="s">
        <v>53</v>
      </c>
      <c r="AD17" s="94"/>
      <c r="AE17" s="94"/>
      <c r="AF17" s="94"/>
      <c r="AG17" s="94"/>
      <c r="AH17" s="94"/>
      <c r="AI17" s="94"/>
      <c r="AJ17" s="94"/>
      <c r="AK17" s="95"/>
      <c r="AN17" t="s">
        <v>105</v>
      </c>
      <c r="AO17">
        <v>200</v>
      </c>
      <c r="AP17">
        <v>200</v>
      </c>
      <c r="AQ17">
        <v>150</v>
      </c>
      <c r="AR17">
        <v>150</v>
      </c>
      <c r="AS17">
        <v>150</v>
      </c>
      <c r="AT17">
        <v>150</v>
      </c>
      <c r="AV17" t="s">
        <v>105</v>
      </c>
      <c r="AW17" t="str">
        <f t="shared" si="3"/>
        <v/>
      </c>
      <c r="AX17" t="str">
        <f t="shared" si="0"/>
        <v/>
      </c>
      <c r="AY17" t="str">
        <f t="shared" si="0"/>
        <v/>
      </c>
      <c r="AZ17" t="str">
        <f t="shared" si="0"/>
        <v/>
      </c>
      <c r="BA17" t="str">
        <f t="shared" si="0"/>
        <v/>
      </c>
      <c r="BB17" t="str">
        <f t="shared" si="0"/>
        <v/>
      </c>
      <c r="BC17">
        <f t="shared" si="4"/>
        <v>0</v>
      </c>
      <c r="BD17" t="b">
        <v>0</v>
      </c>
      <c r="BE17" t="str">
        <f t="shared" si="5"/>
        <v/>
      </c>
      <c r="BG17" t="str">
        <f t="shared" si="1"/>
        <v/>
      </c>
    </row>
    <row r="18" spans="1:59" ht="13.5" customHeight="1" x14ac:dyDescent="0.15">
      <c r="A18" s="193" t="s">
        <v>11</v>
      </c>
      <c r="B18" s="194"/>
      <c r="C18" s="194"/>
      <c r="D18" s="194"/>
      <c r="E18" s="194"/>
      <c r="F18" s="194"/>
      <c r="G18" s="195"/>
      <c r="H18" s="203" t="s">
        <v>126</v>
      </c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5"/>
      <c r="AN18" t="s">
        <v>110</v>
      </c>
      <c r="AO18">
        <v>3750</v>
      </c>
      <c r="AP18">
        <v>7500</v>
      </c>
      <c r="AQ18">
        <v>3750</v>
      </c>
      <c r="AR18">
        <v>7500</v>
      </c>
      <c r="AS18">
        <v>3750</v>
      </c>
      <c r="AT18">
        <v>7500</v>
      </c>
      <c r="AV18" t="s">
        <v>110</v>
      </c>
      <c r="AW18" t="str">
        <f t="shared" si="3"/>
        <v/>
      </c>
      <c r="AX18" t="str">
        <f t="shared" ref="AX18:AX45" si="11">IF(AX$2="○",AP18,"")</f>
        <v/>
      </c>
      <c r="AY18" t="str">
        <f t="shared" ref="AY18:AY45" si="12">IF(AY$2="○",AQ18,"")</f>
        <v/>
      </c>
      <c r="AZ18" t="str">
        <f t="shared" ref="AZ18:AZ45" si="13">IF(AZ$2="○",AR18,"")</f>
        <v/>
      </c>
      <c r="BA18" t="str">
        <f t="shared" ref="BA18:BA45" si="14">IF(BA$2="○",AS18,"")</f>
        <v/>
      </c>
      <c r="BB18" t="str">
        <f t="shared" ref="BB18:BB45" si="15">IF(BB$2="○",AT18,"")</f>
        <v/>
      </c>
      <c r="BC18">
        <f t="shared" si="4"/>
        <v>0</v>
      </c>
      <c r="BD18" t="b">
        <v>0</v>
      </c>
      <c r="BE18" t="str">
        <f t="shared" si="5"/>
        <v/>
      </c>
      <c r="BG18" t="str">
        <f t="shared" si="1"/>
        <v/>
      </c>
    </row>
    <row r="19" spans="1:59" ht="13.5" customHeight="1" x14ac:dyDescent="0.15">
      <c r="A19" s="196"/>
      <c r="B19" s="197"/>
      <c r="C19" s="197"/>
      <c r="D19" s="197"/>
      <c r="E19" s="197"/>
      <c r="F19" s="197"/>
      <c r="G19" s="198"/>
      <c r="H19" s="206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8"/>
      <c r="AN19" t="s">
        <v>111</v>
      </c>
      <c r="AO19">
        <v>250</v>
      </c>
      <c r="AP19">
        <v>500</v>
      </c>
      <c r="AQ19">
        <v>250</v>
      </c>
      <c r="AR19">
        <v>500</v>
      </c>
      <c r="AS19">
        <v>250</v>
      </c>
      <c r="AT19">
        <v>500</v>
      </c>
      <c r="AV19" t="s">
        <v>111</v>
      </c>
      <c r="AW19" t="str">
        <f t="shared" si="3"/>
        <v/>
      </c>
      <c r="AX19" t="str">
        <f t="shared" si="11"/>
        <v/>
      </c>
      <c r="AY19" t="str">
        <f t="shared" si="12"/>
        <v/>
      </c>
      <c r="AZ19" t="str">
        <f t="shared" si="13"/>
        <v/>
      </c>
      <c r="BA19" t="str">
        <f t="shared" si="14"/>
        <v/>
      </c>
      <c r="BB19" t="str">
        <f t="shared" si="15"/>
        <v/>
      </c>
      <c r="BC19">
        <f t="shared" si="4"/>
        <v>0</v>
      </c>
      <c r="BD19" t="b">
        <v>0</v>
      </c>
      <c r="BE19" t="str">
        <f t="shared" si="5"/>
        <v/>
      </c>
      <c r="BF19" t="str">
        <f>IF(BE19="○",P32,"")</f>
        <v/>
      </c>
      <c r="BG19" t="str">
        <f>IF(BE19="○",BC19*BF19,"")</f>
        <v/>
      </c>
    </row>
    <row r="20" spans="1:59" ht="13.5" customHeight="1" x14ac:dyDescent="0.15">
      <c r="A20" s="211" t="s">
        <v>12</v>
      </c>
      <c r="B20" s="212"/>
      <c r="C20" s="212"/>
      <c r="D20" s="212"/>
      <c r="E20" s="212"/>
      <c r="F20" s="212"/>
      <c r="G20" s="213"/>
      <c r="H20" s="84" t="s">
        <v>3</v>
      </c>
      <c r="I20" s="85"/>
      <c r="J20" s="85"/>
      <c r="K20" s="85"/>
      <c r="L20" s="185"/>
      <c r="M20" s="92"/>
      <c r="N20" s="92"/>
      <c r="O20" s="92"/>
      <c r="P20" s="92"/>
      <c r="Q20" s="92"/>
      <c r="R20" s="92"/>
      <c r="S20" s="92"/>
      <c r="T20" s="92"/>
      <c r="U20" s="92" t="s">
        <v>4</v>
      </c>
      <c r="V20" s="92"/>
      <c r="W20" s="92"/>
      <c r="X20" s="217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9"/>
      <c r="AN20" t="s">
        <v>108</v>
      </c>
      <c r="AO20">
        <v>0</v>
      </c>
      <c r="AP20">
        <v>0</v>
      </c>
      <c r="AQ20">
        <v>0</v>
      </c>
      <c r="AR20">
        <v>14000</v>
      </c>
      <c r="AS20">
        <v>0</v>
      </c>
      <c r="AT20">
        <v>14000</v>
      </c>
      <c r="AV20" t="s">
        <v>108</v>
      </c>
      <c r="AW20" t="str">
        <f t="shared" ref="AW20:BB22" si="16">IF(AW$2="○",AO20,"")</f>
        <v/>
      </c>
      <c r="AX20" t="str">
        <f t="shared" si="16"/>
        <v/>
      </c>
      <c r="AY20" t="str">
        <f t="shared" si="16"/>
        <v/>
      </c>
      <c r="AZ20" t="str">
        <f t="shared" si="16"/>
        <v/>
      </c>
      <c r="BA20" t="str">
        <f t="shared" si="16"/>
        <v/>
      </c>
      <c r="BB20" t="str">
        <f t="shared" si="16"/>
        <v/>
      </c>
      <c r="BC20">
        <f>SUM(AW20:BB20)</f>
        <v>0</v>
      </c>
      <c r="BD20" t="b">
        <v>0</v>
      </c>
      <c r="BE20" t="str">
        <f>IF(AND(BD20=TRUE,BE21=""),"○","")</f>
        <v/>
      </c>
      <c r="BG20" t="str">
        <f t="shared" si="1"/>
        <v/>
      </c>
    </row>
    <row r="21" spans="1:59" ht="13.5" customHeight="1" thickBot="1" x14ac:dyDescent="0.2">
      <c r="A21" s="214"/>
      <c r="B21" s="215"/>
      <c r="C21" s="215"/>
      <c r="D21" s="215"/>
      <c r="E21" s="215"/>
      <c r="F21" s="215"/>
      <c r="G21" s="216"/>
      <c r="H21" s="86"/>
      <c r="I21" s="87"/>
      <c r="J21" s="87"/>
      <c r="K21" s="87"/>
      <c r="L21" s="186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220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2"/>
      <c r="AN21" t="s">
        <v>109</v>
      </c>
      <c r="AO21">
        <v>1000</v>
      </c>
      <c r="AP21">
        <v>1000</v>
      </c>
      <c r="AQ21">
        <v>1000</v>
      </c>
      <c r="AR21">
        <v>1000</v>
      </c>
      <c r="AS21">
        <v>1000</v>
      </c>
      <c r="AT21">
        <v>1000</v>
      </c>
      <c r="AV21" t="s">
        <v>109</v>
      </c>
      <c r="AW21" t="str">
        <f t="shared" si="16"/>
        <v/>
      </c>
      <c r="AX21" t="str">
        <f t="shared" si="16"/>
        <v/>
      </c>
      <c r="AY21" t="str">
        <f t="shared" si="16"/>
        <v/>
      </c>
      <c r="AZ21" t="str">
        <f t="shared" si="16"/>
        <v/>
      </c>
      <c r="BA21" t="str">
        <f t="shared" si="16"/>
        <v/>
      </c>
      <c r="BB21" t="str">
        <f t="shared" si="16"/>
        <v/>
      </c>
      <c r="BC21">
        <f>SUM(AW21:BB21)</f>
        <v>0</v>
      </c>
      <c r="BE21" t="str">
        <f>IF(AND(BE3="○",BE5="○",BE7="○",BE8="○",BE9="○",BE10="○",BE11="○",BE12="○",BE13="○",BE14="○",BE15="○",BE16="○",BE17="○",BE18="○",BE23="○"),"○","")</f>
        <v/>
      </c>
      <c r="BG21" t="str">
        <f t="shared" si="1"/>
        <v/>
      </c>
    </row>
    <row r="22" spans="1:59" ht="10.5" customHeight="1" x14ac:dyDescent="0.15">
      <c r="A22" s="128" t="s">
        <v>42</v>
      </c>
      <c r="B22" s="129"/>
      <c r="C22" s="123" t="s">
        <v>1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24"/>
      <c r="S22" s="123" t="s">
        <v>139</v>
      </c>
      <c r="T22" s="104"/>
      <c r="U22" s="104"/>
      <c r="V22" s="104"/>
      <c r="W22" s="104"/>
      <c r="X22" s="104"/>
      <c r="Y22" s="108"/>
      <c r="Z22" s="134" t="s">
        <v>39</v>
      </c>
      <c r="AA22" s="114"/>
      <c r="AB22" s="115"/>
      <c r="AC22" s="166" t="s">
        <v>37</v>
      </c>
      <c r="AD22" s="167"/>
      <c r="AE22" s="167"/>
      <c r="AF22" s="168"/>
      <c r="AG22" s="113" t="s">
        <v>19</v>
      </c>
      <c r="AH22" s="114"/>
      <c r="AI22" s="114"/>
      <c r="AJ22" s="114"/>
      <c r="AK22" s="174"/>
      <c r="AN22" t="s">
        <v>107</v>
      </c>
      <c r="AO22">
        <v>0</v>
      </c>
      <c r="AP22">
        <v>0</v>
      </c>
      <c r="AQ22">
        <v>0</v>
      </c>
      <c r="AR22">
        <v>1000</v>
      </c>
      <c r="AS22">
        <v>0</v>
      </c>
      <c r="AT22">
        <v>1000</v>
      </c>
      <c r="AV22" t="s">
        <v>107</v>
      </c>
      <c r="AW22" t="str">
        <f t="shared" si="16"/>
        <v/>
      </c>
      <c r="AX22" t="str">
        <f t="shared" si="16"/>
        <v/>
      </c>
      <c r="AY22" t="str">
        <f t="shared" si="16"/>
        <v/>
      </c>
      <c r="AZ22" t="str">
        <f t="shared" si="16"/>
        <v/>
      </c>
      <c r="BA22" t="str">
        <f t="shared" si="16"/>
        <v/>
      </c>
      <c r="BB22" t="str">
        <f t="shared" si="16"/>
        <v/>
      </c>
      <c r="BC22">
        <f>SUM(AW22:BB22)</f>
        <v>0</v>
      </c>
      <c r="BE22" t="str">
        <f t="shared" si="5"/>
        <v/>
      </c>
      <c r="BF22" t="str">
        <f>IF(BE22="○",P34,"")</f>
        <v/>
      </c>
      <c r="BG22" t="str">
        <f>IF(BE22="○",BC22*BF22,"")</f>
        <v/>
      </c>
    </row>
    <row r="23" spans="1:59" ht="11.25" customHeight="1" x14ac:dyDescent="0.15">
      <c r="A23" s="130"/>
      <c r="B23" s="131"/>
      <c r="C23" s="138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7"/>
      <c r="S23" s="116"/>
      <c r="T23" s="105"/>
      <c r="U23" s="105"/>
      <c r="V23" s="105"/>
      <c r="W23" s="105"/>
      <c r="X23" s="105"/>
      <c r="Y23" s="109"/>
      <c r="Z23" s="135"/>
      <c r="AA23" s="105"/>
      <c r="AB23" s="117"/>
      <c r="AC23" s="169"/>
      <c r="AD23" s="170"/>
      <c r="AE23" s="170"/>
      <c r="AF23" s="171"/>
      <c r="AG23" s="116"/>
      <c r="AH23" s="105"/>
      <c r="AI23" s="105"/>
      <c r="AJ23" s="105"/>
      <c r="AK23" s="109"/>
      <c r="AN23" t="s">
        <v>106</v>
      </c>
      <c r="AO23">
        <v>1000</v>
      </c>
      <c r="AP23">
        <v>1000</v>
      </c>
      <c r="AQ23">
        <v>1500</v>
      </c>
      <c r="AR23">
        <v>1500</v>
      </c>
      <c r="AS23">
        <v>1500</v>
      </c>
      <c r="AT23">
        <v>1500</v>
      </c>
      <c r="AV23" t="s">
        <v>106</v>
      </c>
      <c r="AW23" t="str">
        <f t="shared" si="3"/>
        <v/>
      </c>
      <c r="AX23" t="str">
        <f t="shared" si="11"/>
        <v/>
      </c>
      <c r="AY23" t="str">
        <f t="shared" si="12"/>
        <v/>
      </c>
      <c r="AZ23" t="str">
        <f t="shared" si="13"/>
        <v/>
      </c>
      <c r="BA23" t="str">
        <f t="shared" si="14"/>
        <v/>
      </c>
      <c r="BB23" t="str">
        <f t="shared" si="15"/>
        <v/>
      </c>
      <c r="BC23">
        <f t="shared" si="4"/>
        <v>0</v>
      </c>
      <c r="BD23" t="b">
        <v>0</v>
      </c>
      <c r="BE23" t="str">
        <f t="shared" si="5"/>
        <v/>
      </c>
      <c r="BG23" t="str">
        <f t="shared" si="1"/>
        <v/>
      </c>
    </row>
    <row r="24" spans="1:59" ht="12.75" customHeight="1" x14ac:dyDescent="0.15">
      <c r="A24" s="130"/>
      <c r="B24" s="131"/>
      <c r="C24" s="139" t="s">
        <v>15</v>
      </c>
      <c r="D24" s="140"/>
      <c r="E24" s="140"/>
      <c r="F24" s="140"/>
      <c r="G24" s="140"/>
      <c r="H24" s="140"/>
      <c r="I24" s="50"/>
      <c r="J24" s="140" t="s">
        <v>26</v>
      </c>
      <c r="K24" s="140"/>
      <c r="L24" s="50"/>
      <c r="M24" s="151" t="s">
        <v>27</v>
      </c>
      <c r="N24" s="151"/>
      <c r="O24" s="43"/>
      <c r="P24" s="46"/>
      <c r="Q24" s="46"/>
      <c r="R24" s="48"/>
      <c r="S24" s="125"/>
      <c r="T24" s="104"/>
      <c r="U24" s="104"/>
      <c r="V24" s="104" t="s">
        <v>36</v>
      </c>
      <c r="W24" s="107"/>
      <c r="X24" s="104"/>
      <c r="Y24" s="104"/>
      <c r="Z24" s="126">
        <f>(W24-S24)*24</f>
        <v>0</v>
      </c>
      <c r="AA24" s="104" t="s">
        <v>38</v>
      </c>
      <c r="AB24" s="124"/>
      <c r="AC24" s="120">
        <f>SUM(BG3:BG4)</f>
        <v>0</v>
      </c>
      <c r="AD24" s="120"/>
      <c r="AE24" s="120"/>
      <c r="AF24" s="122" t="s">
        <v>40</v>
      </c>
      <c r="AG24" s="96">
        <f>Z24*AC24</f>
        <v>0</v>
      </c>
      <c r="AH24" s="97"/>
      <c r="AI24" s="97"/>
      <c r="AJ24" s="97"/>
      <c r="AK24" s="100" t="s">
        <v>40</v>
      </c>
      <c r="AM24" t="s">
        <v>113</v>
      </c>
      <c r="AN24" t="s">
        <v>93</v>
      </c>
      <c r="AO24">
        <v>800</v>
      </c>
      <c r="AP24">
        <v>800</v>
      </c>
      <c r="AQ24">
        <v>1200</v>
      </c>
      <c r="AR24">
        <v>1200</v>
      </c>
      <c r="AS24">
        <v>1200</v>
      </c>
      <c r="AT24">
        <v>1200</v>
      </c>
      <c r="AU24" t="s">
        <v>113</v>
      </c>
      <c r="AV24" t="s">
        <v>93</v>
      </c>
      <c r="AW24" t="str">
        <f t="shared" si="3"/>
        <v/>
      </c>
      <c r="AX24" t="str">
        <f t="shared" si="11"/>
        <v/>
      </c>
      <c r="AY24" t="str">
        <f t="shared" si="12"/>
        <v/>
      </c>
      <c r="AZ24" t="str">
        <f t="shared" si="13"/>
        <v/>
      </c>
      <c r="BA24" t="str">
        <f t="shared" si="14"/>
        <v/>
      </c>
      <c r="BB24" t="str">
        <f t="shared" si="15"/>
        <v/>
      </c>
      <c r="BC24">
        <f t="shared" si="4"/>
        <v>0</v>
      </c>
      <c r="BD24" t="str">
        <f>IF(BD3=TRUE,BD3,"")</f>
        <v/>
      </c>
      <c r="BE24" t="str">
        <f>IF(BE3="○",BE3,"")</f>
        <v/>
      </c>
      <c r="BG24" t="str">
        <f>IF(BE24="○",BC24,IF(BE25="○",BC25,""))</f>
        <v/>
      </c>
    </row>
    <row r="25" spans="1:59" ht="12.75" customHeight="1" x14ac:dyDescent="0.15">
      <c r="A25" s="130"/>
      <c r="B25" s="131"/>
      <c r="C25" s="141"/>
      <c r="D25" s="142"/>
      <c r="E25" s="142"/>
      <c r="F25" s="142"/>
      <c r="G25" s="142"/>
      <c r="H25" s="142"/>
      <c r="I25" s="52"/>
      <c r="J25" s="142"/>
      <c r="K25" s="142"/>
      <c r="L25" s="52"/>
      <c r="M25" s="152"/>
      <c r="N25" s="152"/>
      <c r="O25" s="44"/>
      <c r="P25" s="47"/>
      <c r="Q25" s="47"/>
      <c r="R25" s="49"/>
      <c r="S25" s="116"/>
      <c r="T25" s="105"/>
      <c r="U25" s="105"/>
      <c r="V25" s="105"/>
      <c r="W25" s="105"/>
      <c r="X25" s="105"/>
      <c r="Y25" s="105"/>
      <c r="Z25" s="127"/>
      <c r="AA25" s="105"/>
      <c r="AB25" s="117"/>
      <c r="AC25" s="121"/>
      <c r="AD25" s="121"/>
      <c r="AE25" s="121"/>
      <c r="AF25" s="111"/>
      <c r="AG25" s="102"/>
      <c r="AH25" s="103"/>
      <c r="AI25" s="103"/>
      <c r="AJ25" s="103"/>
      <c r="AK25" s="106"/>
      <c r="AN25" t="s">
        <v>94</v>
      </c>
      <c r="AO25">
        <f>AO24*0.5</f>
        <v>400</v>
      </c>
      <c r="AP25">
        <f t="shared" ref="AP25" si="17">AP24*0.5</f>
        <v>400</v>
      </c>
      <c r="AQ25">
        <f t="shared" ref="AQ25" si="18">AQ24*0.5</f>
        <v>600</v>
      </c>
      <c r="AR25">
        <f t="shared" ref="AR25" si="19">AR24*0.5</f>
        <v>600</v>
      </c>
      <c r="AS25">
        <f t="shared" ref="AS25" si="20">AS24*0.5</f>
        <v>600</v>
      </c>
      <c r="AT25">
        <f t="shared" ref="AT25" si="21">AT24*0.5</f>
        <v>600</v>
      </c>
      <c r="AV25" t="s">
        <v>94</v>
      </c>
      <c r="AW25" t="str">
        <f t="shared" si="3"/>
        <v/>
      </c>
      <c r="AX25" t="str">
        <f t="shared" si="11"/>
        <v/>
      </c>
      <c r="AY25" t="str">
        <f t="shared" si="12"/>
        <v/>
      </c>
      <c r="AZ25" t="str">
        <f t="shared" si="13"/>
        <v/>
      </c>
      <c r="BA25" t="str">
        <f t="shared" si="14"/>
        <v/>
      </c>
      <c r="BB25" t="str">
        <f t="shared" si="15"/>
        <v/>
      </c>
      <c r="BC25">
        <f t="shared" si="4"/>
        <v>0</v>
      </c>
      <c r="BD25" t="str">
        <f t="shared" ref="BD25:BD43" si="22">IF(BD4=TRUE,BD4,"")</f>
        <v/>
      </c>
      <c r="BE25" t="str">
        <f t="shared" ref="BE25:BE43" si="23">IF(BE4="○",BE4,"")</f>
        <v/>
      </c>
      <c r="BG25" t="str">
        <f t="shared" si="1"/>
        <v/>
      </c>
    </row>
    <row r="26" spans="1:59" ht="12.75" customHeight="1" x14ac:dyDescent="0.15">
      <c r="A26" s="130"/>
      <c r="B26" s="131"/>
      <c r="C26" s="139" t="s">
        <v>16</v>
      </c>
      <c r="D26" s="140"/>
      <c r="E26" s="140"/>
      <c r="F26" s="140"/>
      <c r="G26" s="140"/>
      <c r="H26" s="140"/>
      <c r="I26" s="50"/>
      <c r="J26" s="151" t="s">
        <v>26</v>
      </c>
      <c r="K26" s="151"/>
      <c r="L26" s="43"/>
      <c r="M26" s="151" t="s">
        <v>27</v>
      </c>
      <c r="N26" s="151"/>
      <c r="O26" s="43"/>
      <c r="P26" s="46"/>
      <c r="Q26" s="46"/>
      <c r="R26" s="48"/>
      <c r="S26" s="125"/>
      <c r="T26" s="104"/>
      <c r="U26" s="104"/>
      <c r="V26" s="104" t="s">
        <v>90</v>
      </c>
      <c r="W26" s="107"/>
      <c r="X26" s="104"/>
      <c r="Y26" s="108"/>
      <c r="Z26" s="126">
        <f t="shared" ref="Z26" si="24">(W26-S26)*24</f>
        <v>0</v>
      </c>
      <c r="AA26" s="104" t="s">
        <v>38</v>
      </c>
      <c r="AB26" s="124"/>
      <c r="AC26" s="120">
        <f>SUM(BG5:BG6)</f>
        <v>0</v>
      </c>
      <c r="AD26" s="120"/>
      <c r="AE26" s="120"/>
      <c r="AF26" s="110" t="s">
        <v>40</v>
      </c>
      <c r="AG26" s="96">
        <f t="shared" ref="AG26" si="25">Z26*AC26</f>
        <v>0</v>
      </c>
      <c r="AH26" s="97"/>
      <c r="AI26" s="97"/>
      <c r="AJ26" s="97"/>
      <c r="AK26" s="100" t="s">
        <v>40</v>
      </c>
      <c r="AN26" t="s">
        <v>95</v>
      </c>
      <c r="AO26">
        <v>400</v>
      </c>
      <c r="AP26">
        <v>400</v>
      </c>
      <c r="AQ26">
        <v>600</v>
      </c>
      <c r="AR26">
        <v>600</v>
      </c>
      <c r="AS26">
        <v>600</v>
      </c>
      <c r="AT26">
        <v>600</v>
      </c>
      <c r="AV26" t="s">
        <v>95</v>
      </c>
      <c r="AW26" t="str">
        <f t="shared" si="3"/>
        <v/>
      </c>
      <c r="AX26" t="str">
        <f t="shared" si="11"/>
        <v/>
      </c>
      <c r="AY26" t="str">
        <f t="shared" si="12"/>
        <v/>
      </c>
      <c r="AZ26" t="str">
        <f t="shared" si="13"/>
        <v/>
      </c>
      <c r="BA26" t="str">
        <f t="shared" si="14"/>
        <v/>
      </c>
      <c r="BB26" t="str">
        <f t="shared" si="15"/>
        <v/>
      </c>
      <c r="BC26">
        <f t="shared" si="4"/>
        <v>0</v>
      </c>
      <c r="BD26" t="str">
        <f t="shared" si="22"/>
        <v/>
      </c>
      <c r="BE26" t="str">
        <f t="shared" si="23"/>
        <v/>
      </c>
      <c r="BG26" t="str">
        <f t="shared" si="1"/>
        <v/>
      </c>
    </row>
    <row r="27" spans="1:59" ht="12.75" customHeight="1" x14ac:dyDescent="0.15">
      <c r="A27" s="130"/>
      <c r="B27" s="131"/>
      <c r="C27" s="141"/>
      <c r="D27" s="142"/>
      <c r="E27" s="142"/>
      <c r="F27" s="142"/>
      <c r="G27" s="142"/>
      <c r="H27" s="142"/>
      <c r="I27" s="52"/>
      <c r="J27" s="152"/>
      <c r="K27" s="152"/>
      <c r="L27" s="44"/>
      <c r="M27" s="152"/>
      <c r="N27" s="152"/>
      <c r="O27" s="44"/>
      <c r="P27" s="47"/>
      <c r="Q27" s="47"/>
      <c r="R27" s="49"/>
      <c r="S27" s="116"/>
      <c r="T27" s="105"/>
      <c r="U27" s="105"/>
      <c r="V27" s="105"/>
      <c r="W27" s="105"/>
      <c r="X27" s="105"/>
      <c r="Y27" s="109"/>
      <c r="Z27" s="127"/>
      <c r="AA27" s="105"/>
      <c r="AB27" s="117"/>
      <c r="AC27" s="121"/>
      <c r="AD27" s="121"/>
      <c r="AE27" s="121"/>
      <c r="AF27" s="111"/>
      <c r="AG27" s="102"/>
      <c r="AH27" s="103"/>
      <c r="AI27" s="103"/>
      <c r="AJ27" s="103"/>
      <c r="AK27" s="106"/>
      <c r="AN27" t="s">
        <v>96</v>
      </c>
      <c r="AO27">
        <f>AO26*0.5</f>
        <v>200</v>
      </c>
      <c r="AP27">
        <f t="shared" ref="AP27" si="26">AP26*0.5</f>
        <v>200</v>
      </c>
      <c r="AQ27">
        <f t="shared" ref="AQ27" si="27">AQ26*0.5</f>
        <v>300</v>
      </c>
      <c r="AR27">
        <f t="shared" ref="AR27" si="28">AR26*0.5</f>
        <v>300</v>
      </c>
      <c r="AS27">
        <f t="shared" ref="AS27" si="29">AS26*0.5</f>
        <v>300</v>
      </c>
      <c r="AT27">
        <f t="shared" ref="AT27" si="30">AT26*0.5</f>
        <v>300</v>
      </c>
      <c r="AV27" t="s">
        <v>96</v>
      </c>
      <c r="AW27" t="str">
        <f t="shared" si="3"/>
        <v/>
      </c>
      <c r="AX27" t="str">
        <f t="shared" si="11"/>
        <v/>
      </c>
      <c r="AY27" t="str">
        <f t="shared" si="12"/>
        <v/>
      </c>
      <c r="AZ27" t="str">
        <f t="shared" si="13"/>
        <v/>
      </c>
      <c r="BA27" t="str">
        <f t="shared" si="14"/>
        <v/>
      </c>
      <c r="BB27" t="str">
        <f t="shared" si="15"/>
        <v/>
      </c>
      <c r="BC27">
        <f t="shared" si="4"/>
        <v>0</v>
      </c>
      <c r="BD27" t="str">
        <f t="shared" si="22"/>
        <v/>
      </c>
      <c r="BE27" t="str">
        <f t="shared" si="23"/>
        <v/>
      </c>
      <c r="BG27" t="str">
        <f t="shared" si="1"/>
        <v/>
      </c>
    </row>
    <row r="28" spans="1:59" ht="12.75" customHeight="1" x14ac:dyDescent="0.15">
      <c r="A28" s="130"/>
      <c r="B28" s="131"/>
      <c r="C28" s="143" t="s">
        <v>28</v>
      </c>
      <c r="D28" s="144"/>
      <c r="E28" s="144"/>
      <c r="F28" s="144"/>
      <c r="G28" s="144"/>
      <c r="H28" s="144"/>
      <c r="I28" s="55"/>
      <c r="J28" s="140" t="s">
        <v>30</v>
      </c>
      <c r="K28" s="140"/>
      <c r="L28" s="50"/>
      <c r="M28" s="151" t="s">
        <v>31</v>
      </c>
      <c r="N28" s="151"/>
      <c r="O28" s="43"/>
      <c r="P28" s="151" t="s">
        <v>32</v>
      </c>
      <c r="Q28" s="151"/>
      <c r="R28" s="54"/>
      <c r="S28" s="125"/>
      <c r="T28" s="104"/>
      <c r="U28" s="104"/>
      <c r="V28" s="104" t="s">
        <v>36</v>
      </c>
      <c r="W28" s="107"/>
      <c r="X28" s="104"/>
      <c r="Y28" s="108"/>
      <c r="Z28" s="126">
        <f t="shared" ref="Z28" si="31">(W28-S28)*24</f>
        <v>0</v>
      </c>
      <c r="AA28" s="104" t="s">
        <v>38</v>
      </c>
      <c r="AB28" s="124"/>
      <c r="AC28" s="120">
        <f>SUM(BG7:BG9)</f>
        <v>0</v>
      </c>
      <c r="AD28" s="120"/>
      <c r="AE28" s="120"/>
      <c r="AF28" s="110" t="s">
        <v>40</v>
      </c>
      <c r="AG28" s="96">
        <f t="shared" ref="AG28" si="32">Z28*AC28</f>
        <v>0</v>
      </c>
      <c r="AH28" s="97"/>
      <c r="AI28" s="97"/>
      <c r="AJ28" s="97"/>
      <c r="AK28" s="100" t="s">
        <v>40</v>
      </c>
      <c r="AN28" t="s">
        <v>91</v>
      </c>
      <c r="AO28">
        <v>100</v>
      </c>
      <c r="AP28">
        <v>100</v>
      </c>
      <c r="AQ28">
        <v>150</v>
      </c>
      <c r="AR28">
        <v>150</v>
      </c>
      <c r="AS28">
        <v>150</v>
      </c>
      <c r="AT28">
        <v>150</v>
      </c>
      <c r="AV28" t="s">
        <v>91</v>
      </c>
      <c r="AW28" t="str">
        <f t="shared" si="3"/>
        <v/>
      </c>
      <c r="AX28" t="str">
        <f t="shared" si="11"/>
        <v/>
      </c>
      <c r="AY28" t="str">
        <f t="shared" si="12"/>
        <v/>
      </c>
      <c r="AZ28" t="str">
        <f t="shared" si="13"/>
        <v/>
      </c>
      <c r="BA28" t="str">
        <f t="shared" si="14"/>
        <v/>
      </c>
      <c r="BB28" t="str">
        <f t="shared" si="15"/>
        <v/>
      </c>
      <c r="BC28">
        <f t="shared" si="4"/>
        <v>0</v>
      </c>
      <c r="BD28" t="str">
        <f t="shared" si="22"/>
        <v/>
      </c>
      <c r="BE28" t="str">
        <f t="shared" si="23"/>
        <v/>
      </c>
      <c r="BG28" t="str">
        <f t="shared" si="1"/>
        <v/>
      </c>
    </row>
    <row r="29" spans="1:59" ht="12.75" customHeight="1" x14ac:dyDescent="0.15">
      <c r="A29" s="130"/>
      <c r="B29" s="131"/>
      <c r="C29" s="145"/>
      <c r="D29" s="146"/>
      <c r="E29" s="146"/>
      <c r="F29" s="146"/>
      <c r="G29" s="146"/>
      <c r="H29" s="146"/>
      <c r="I29" s="56"/>
      <c r="J29" s="142"/>
      <c r="K29" s="142"/>
      <c r="L29" s="52"/>
      <c r="M29" s="152"/>
      <c r="N29" s="152"/>
      <c r="O29" s="44"/>
      <c r="P29" s="152"/>
      <c r="Q29" s="152"/>
      <c r="R29" s="53"/>
      <c r="S29" s="116"/>
      <c r="T29" s="105"/>
      <c r="U29" s="105"/>
      <c r="V29" s="105"/>
      <c r="W29" s="105"/>
      <c r="X29" s="105"/>
      <c r="Y29" s="109"/>
      <c r="Z29" s="127"/>
      <c r="AA29" s="105"/>
      <c r="AB29" s="117"/>
      <c r="AC29" s="121"/>
      <c r="AD29" s="121"/>
      <c r="AE29" s="121"/>
      <c r="AF29" s="111"/>
      <c r="AG29" s="102"/>
      <c r="AH29" s="103"/>
      <c r="AI29" s="103"/>
      <c r="AJ29" s="103"/>
      <c r="AK29" s="106"/>
      <c r="AN29" t="s">
        <v>92</v>
      </c>
      <c r="AO29">
        <v>50</v>
      </c>
      <c r="AP29">
        <v>50</v>
      </c>
      <c r="AQ29">
        <v>75</v>
      </c>
      <c r="AR29">
        <v>75</v>
      </c>
      <c r="AS29">
        <v>75</v>
      </c>
      <c r="AT29">
        <v>75</v>
      </c>
      <c r="AV29" t="s">
        <v>92</v>
      </c>
      <c r="AW29" t="str">
        <f t="shared" si="3"/>
        <v/>
      </c>
      <c r="AX29" t="str">
        <f t="shared" si="11"/>
        <v/>
      </c>
      <c r="AY29" t="str">
        <f t="shared" si="12"/>
        <v/>
      </c>
      <c r="AZ29" t="str">
        <f t="shared" si="13"/>
        <v/>
      </c>
      <c r="BA29" t="str">
        <f t="shared" si="14"/>
        <v/>
      </c>
      <c r="BB29" t="str">
        <f t="shared" si="15"/>
        <v/>
      </c>
      <c r="BC29">
        <f t="shared" si="4"/>
        <v>0</v>
      </c>
      <c r="BD29" t="str">
        <f t="shared" si="22"/>
        <v/>
      </c>
      <c r="BE29" t="str">
        <f t="shared" si="23"/>
        <v/>
      </c>
      <c r="BG29" t="str">
        <f t="shared" si="1"/>
        <v/>
      </c>
    </row>
    <row r="30" spans="1:59" ht="12.75" customHeight="1" x14ac:dyDescent="0.15">
      <c r="A30" s="130"/>
      <c r="B30" s="131"/>
      <c r="C30" s="139" t="s">
        <v>29</v>
      </c>
      <c r="D30" s="140"/>
      <c r="E30" s="140"/>
      <c r="F30" s="140"/>
      <c r="G30" s="140"/>
      <c r="H30" s="140"/>
      <c r="I30" s="50"/>
      <c r="J30" s="50">
        <v>1</v>
      </c>
      <c r="K30" s="50"/>
      <c r="L30" s="50">
        <v>2</v>
      </c>
      <c r="M30" s="50"/>
      <c r="N30" s="50">
        <v>3</v>
      </c>
      <c r="O30" s="50"/>
      <c r="P30" s="50">
        <v>4</v>
      </c>
      <c r="Q30" s="50"/>
      <c r="R30" s="57"/>
      <c r="S30" s="125"/>
      <c r="T30" s="104"/>
      <c r="U30" s="104"/>
      <c r="V30" s="104" t="s">
        <v>36</v>
      </c>
      <c r="W30" s="107"/>
      <c r="X30" s="104"/>
      <c r="Y30" s="108"/>
      <c r="Z30" s="126">
        <f t="shared" ref="Z30" si="33">(W30-S30)*24</f>
        <v>0</v>
      </c>
      <c r="AA30" s="104" t="s">
        <v>38</v>
      </c>
      <c r="AB30" s="124"/>
      <c r="AC30" s="120">
        <f>SUM(BG10:BG17)</f>
        <v>0</v>
      </c>
      <c r="AD30" s="120"/>
      <c r="AE30" s="120"/>
      <c r="AF30" s="110" t="s">
        <v>40</v>
      </c>
      <c r="AG30" s="96">
        <f t="shared" ref="AG30" si="34">Z30*AC30</f>
        <v>0</v>
      </c>
      <c r="AH30" s="97"/>
      <c r="AI30" s="97"/>
      <c r="AJ30" s="97"/>
      <c r="AK30" s="100" t="s">
        <v>40</v>
      </c>
      <c r="AN30" t="s">
        <v>98</v>
      </c>
      <c r="AO30">
        <v>50</v>
      </c>
      <c r="AP30">
        <v>50</v>
      </c>
      <c r="AQ30">
        <v>75</v>
      </c>
      <c r="AR30">
        <v>75</v>
      </c>
      <c r="AS30">
        <v>75</v>
      </c>
      <c r="AT30">
        <v>75</v>
      </c>
      <c r="AV30" t="s">
        <v>98</v>
      </c>
      <c r="AW30" t="str">
        <f t="shared" si="3"/>
        <v/>
      </c>
      <c r="AX30" t="str">
        <f t="shared" si="11"/>
        <v/>
      </c>
      <c r="AY30" t="str">
        <f t="shared" si="12"/>
        <v/>
      </c>
      <c r="AZ30" t="str">
        <f t="shared" si="13"/>
        <v/>
      </c>
      <c r="BA30" t="str">
        <f t="shared" si="14"/>
        <v/>
      </c>
      <c r="BB30" t="str">
        <f t="shared" si="15"/>
        <v/>
      </c>
      <c r="BC30">
        <f t="shared" si="4"/>
        <v>0</v>
      </c>
      <c r="BD30" t="str">
        <f t="shared" si="22"/>
        <v/>
      </c>
      <c r="BE30" t="str">
        <f t="shared" si="23"/>
        <v/>
      </c>
      <c r="BG30" t="str">
        <f t="shared" si="1"/>
        <v/>
      </c>
    </row>
    <row r="31" spans="1:59" ht="12.75" customHeight="1" x14ac:dyDescent="0.15">
      <c r="A31" s="130"/>
      <c r="B31" s="131"/>
      <c r="C31" s="141"/>
      <c r="D31" s="142"/>
      <c r="E31" s="142"/>
      <c r="F31" s="142"/>
      <c r="G31" s="142"/>
      <c r="H31" s="142"/>
      <c r="I31" s="52"/>
      <c r="J31" s="52">
        <v>5</v>
      </c>
      <c r="K31" s="52"/>
      <c r="L31" s="52">
        <v>6</v>
      </c>
      <c r="M31" s="52"/>
      <c r="N31" s="52">
        <v>7</v>
      </c>
      <c r="O31" s="52"/>
      <c r="P31" s="52">
        <v>8</v>
      </c>
      <c r="Q31" s="52"/>
      <c r="R31" s="58"/>
      <c r="S31" s="116"/>
      <c r="T31" s="105"/>
      <c r="U31" s="105"/>
      <c r="V31" s="105"/>
      <c r="W31" s="105"/>
      <c r="X31" s="105"/>
      <c r="Y31" s="109"/>
      <c r="Z31" s="127"/>
      <c r="AA31" s="105"/>
      <c r="AB31" s="117"/>
      <c r="AC31" s="121"/>
      <c r="AD31" s="121"/>
      <c r="AE31" s="121"/>
      <c r="AF31" s="111"/>
      <c r="AG31" s="102"/>
      <c r="AH31" s="103"/>
      <c r="AI31" s="103"/>
      <c r="AJ31" s="103"/>
      <c r="AK31" s="106"/>
      <c r="AN31" t="s">
        <v>97</v>
      </c>
      <c r="AO31">
        <v>50</v>
      </c>
      <c r="AP31">
        <v>50</v>
      </c>
      <c r="AQ31">
        <v>75</v>
      </c>
      <c r="AR31">
        <v>75</v>
      </c>
      <c r="AS31">
        <v>75</v>
      </c>
      <c r="AT31">
        <v>75</v>
      </c>
      <c r="AV31" t="s">
        <v>97</v>
      </c>
      <c r="AW31" t="str">
        <f t="shared" si="3"/>
        <v/>
      </c>
      <c r="AX31" t="str">
        <f t="shared" si="11"/>
        <v/>
      </c>
      <c r="AY31" t="str">
        <f t="shared" si="12"/>
        <v/>
      </c>
      <c r="AZ31" t="str">
        <f t="shared" si="13"/>
        <v/>
      </c>
      <c r="BA31" t="str">
        <f t="shared" si="14"/>
        <v/>
      </c>
      <c r="BB31" t="str">
        <f t="shared" si="15"/>
        <v/>
      </c>
      <c r="BC31">
        <f t="shared" si="4"/>
        <v>0</v>
      </c>
      <c r="BD31" t="str">
        <f t="shared" si="22"/>
        <v/>
      </c>
      <c r="BE31" t="str">
        <f t="shared" si="23"/>
        <v/>
      </c>
      <c r="BG31" t="str">
        <f t="shared" si="1"/>
        <v/>
      </c>
    </row>
    <row r="32" spans="1:59" ht="11.25" customHeight="1" x14ac:dyDescent="0.15">
      <c r="A32" s="130"/>
      <c r="B32" s="131"/>
      <c r="C32" s="139" t="s">
        <v>17</v>
      </c>
      <c r="D32" s="140"/>
      <c r="E32" s="140"/>
      <c r="F32" s="140"/>
      <c r="G32" s="140"/>
      <c r="H32" s="140"/>
      <c r="I32" s="50"/>
      <c r="J32" s="140" t="s">
        <v>26</v>
      </c>
      <c r="K32" s="140"/>
      <c r="L32" s="43"/>
      <c r="M32" s="151" t="s">
        <v>33</v>
      </c>
      <c r="N32" s="151"/>
      <c r="O32" s="140" t="s">
        <v>34</v>
      </c>
      <c r="P32" s="104"/>
      <c r="Q32" s="104" t="s">
        <v>35</v>
      </c>
      <c r="R32" s="124"/>
      <c r="S32" s="125"/>
      <c r="T32" s="104"/>
      <c r="U32" s="104"/>
      <c r="V32" s="104" t="s">
        <v>36</v>
      </c>
      <c r="W32" s="107"/>
      <c r="X32" s="104"/>
      <c r="Y32" s="108"/>
      <c r="Z32" s="126">
        <f t="shared" ref="Z32" si="35">(W32-S32)*24</f>
        <v>0</v>
      </c>
      <c r="AA32" s="104" t="s">
        <v>38</v>
      </c>
      <c r="AB32" s="124"/>
      <c r="AC32" s="120">
        <f>SUM(BG18:BG19)</f>
        <v>0</v>
      </c>
      <c r="AD32" s="120"/>
      <c r="AE32" s="120"/>
      <c r="AF32" s="110" t="s">
        <v>40</v>
      </c>
      <c r="AG32" s="96">
        <f t="shared" ref="AG32" si="36">Z32*AC32</f>
        <v>0</v>
      </c>
      <c r="AH32" s="97"/>
      <c r="AI32" s="97"/>
      <c r="AJ32" s="97"/>
      <c r="AK32" s="100" t="s">
        <v>40</v>
      </c>
      <c r="AN32" t="s">
        <v>99</v>
      </c>
      <c r="AO32">
        <v>50</v>
      </c>
      <c r="AP32">
        <v>50</v>
      </c>
      <c r="AQ32">
        <v>75</v>
      </c>
      <c r="AR32">
        <v>75</v>
      </c>
      <c r="AS32">
        <v>75</v>
      </c>
      <c r="AT32">
        <v>75</v>
      </c>
      <c r="AV32" t="s">
        <v>99</v>
      </c>
      <c r="AW32" t="str">
        <f t="shared" si="3"/>
        <v/>
      </c>
      <c r="AX32" t="str">
        <f t="shared" si="11"/>
        <v/>
      </c>
      <c r="AY32" t="str">
        <f t="shared" si="12"/>
        <v/>
      </c>
      <c r="AZ32" t="str">
        <f t="shared" si="13"/>
        <v/>
      </c>
      <c r="BA32" t="str">
        <f t="shared" si="14"/>
        <v/>
      </c>
      <c r="BB32" t="str">
        <f t="shared" si="15"/>
        <v/>
      </c>
      <c r="BC32">
        <f t="shared" si="4"/>
        <v>0</v>
      </c>
      <c r="BD32" t="str">
        <f t="shared" si="22"/>
        <v/>
      </c>
      <c r="BE32" t="str">
        <f t="shared" si="23"/>
        <v/>
      </c>
      <c r="BG32" t="str">
        <f t="shared" si="1"/>
        <v/>
      </c>
    </row>
    <row r="33" spans="1:59" ht="11.25" customHeight="1" x14ac:dyDescent="0.15">
      <c r="A33" s="130"/>
      <c r="B33" s="131"/>
      <c r="C33" s="141"/>
      <c r="D33" s="142"/>
      <c r="E33" s="142"/>
      <c r="F33" s="142"/>
      <c r="G33" s="142"/>
      <c r="H33" s="142"/>
      <c r="I33" s="52"/>
      <c r="J33" s="142"/>
      <c r="K33" s="142"/>
      <c r="L33" s="44"/>
      <c r="M33" s="152"/>
      <c r="N33" s="152"/>
      <c r="O33" s="142"/>
      <c r="P33" s="105"/>
      <c r="Q33" s="105"/>
      <c r="R33" s="117"/>
      <c r="S33" s="116"/>
      <c r="T33" s="105"/>
      <c r="U33" s="105"/>
      <c r="V33" s="105"/>
      <c r="W33" s="105"/>
      <c r="X33" s="105"/>
      <c r="Y33" s="109"/>
      <c r="Z33" s="127"/>
      <c r="AA33" s="105"/>
      <c r="AB33" s="117"/>
      <c r="AC33" s="121"/>
      <c r="AD33" s="121"/>
      <c r="AE33" s="121"/>
      <c r="AF33" s="111"/>
      <c r="AG33" s="102"/>
      <c r="AH33" s="103"/>
      <c r="AI33" s="103"/>
      <c r="AJ33" s="103"/>
      <c r="AK33" s="106"/>
      <c r="AN33" t="s">
        <v>100</v>
      </c>
      <c r="AO33">
        <v>50</v>
      </c>
      <c r="AP33">
        <v>50</v>
      </c>
      <c r="AQ33">
        <v>75</v>
      </c>
      <c r="AR33">
        <v>75</v>
      </c>
      <c r="AS33">
        <v>75</v>
      </c>
      <c r="AT33">
        <v>75</v>
      </c>
      <c r="AV33" t="s">
        <v>100</v>
      </c>
      <c r="AW33" t="str">
        <f t="shared" si="3"/>
        <v/>
      </c>
      <c r="AX33" t="str">
        <f t="shared" si="11"/>
        <v/>
      </c>
      <c r="AY33" t="str">
        <f t="shared" si="12"/>
        <v/>
      </c>
      <c r="AZ33" t="str">
        <f t="shared" si="13"/>
        <v/>
      </c>
      <c r="BA33" t="str">
        <f t="shared" si="14"/>
        <v/>
      </c>
      <c r="BB33" t="str">
        <f t="shared" si="15"/>
        <v/>
      </c>
      <c r="BC33">
        <f t="shared" si="4"/>
        <v>0</v>
      </c>
      <c r="BD33" t="str">
        <f t="shared" si="22"/>
        <v/>
      </c>
      <c r="BE33" t="str">
        <f t="shared" si="23"/>
        <v/>
      </c>
      <c r="BG33" t="str">
        <f t="shared" si="1"/>
        <v/>
      </c>
    </row>
    <row r="34" spans="1:59" ht="11.25" customHeight="1" x14ac:dyDescent="0.15">
      <c r="A34" s="130"/>
      <c r="B34" s="131"/>
      <c r="C34" s="139" t="s">
        <v>18</v>
      </c>
      <c r="D34" s="140"/>
      <c r="E34" s="140"/>
      <c r="F34" s="140"/>
      <c r="G34" s="140"/>
      <c r="H34" s="140"/>
      <c r="I34" s="50"/>
      <c r="J34" s="140" t="s">
        <v>26</v>
      </c>
      <c r="K34" s="140"/>
      <c r="L34" s="43"/>
      <c r="M34" s="151" t="s">
        <v>33</v>
      </c>
      <c r="N34" s="151"/>
      <c r="O34" s="140" t="s">
        <v>34</v>
      </c>
      <c r="P34" s="104"/>
      <c r="Q34" s="104" t="s">
        <v>35</v>
      </c>
      <c r="R34" s="124"/>
      <c r="S34" s="125"/>
      <c r="T34" s="104"/>
      <c r="U34" s="104"/>
      <c r="V34" s="104" t="s">
        <v>36</v>
      </c>
      <c r="W34" s="107"/>
      <c r="X34" s="104"/>
      <c r="Y34" s="108"/>
      <c r="Z34" s="126">
        <f t="shared" ref="Z34" si="37">(W34-S34)*24</f>
        <v>0</v>
      </c>
      <c r="AA34" s="104" t="s">
        <v>38</v>
      </c>
      <c r="AB34" s="124"/>
      <c r="AC34" s="120">
        <f>SUM(BG20:BG22)</f>
        <v>0</v>
      </c>
      <c r="AD34" s="120"/>
      <c r="AE34" s="120"/>
      <c r="AF34" s="110" t="s">
        <v>40</v>
      </c>
      <c r="AG34" s="96">
        <f t="shared" ref="AG34" si="38">Z34*AC34</f>
        <v>0</v>
      </c>
      <c r="AH34" s="97"/>
      <c r="AI34" s="97"/>
      <c r="AJ34" s="97"/>
      <c r="AK34" s="100" t="s">
        <v>40</v>
      </c>
      <c r="AN34" t="s">
        <v>101</v>
      </c>
      <c r="AO34">
        <v>50</v>
      </c>
      <c r="AP34">
        <v>50</v>
      </c>
      <c r="AQ34">
        <v>75</v>
      </c>
      <c r="AR34">
        <v>75</v>
      </c>
      <c r="AS34">
        <v>75</v>
      </c>
      <c r="AT34">
        <v>75</v>
      </c>
      <c r="AV34" t="s">
        <v>101</v>
      </c>
      <c r="AW34" t="str">
        <f t="shared" si="3"/>
        <v/>
      </c>
      <c r="AX34" t="str">
        <f t="shared" si="11"/>
        <v/>
      </c>
      <c r="AY34" t="str">
        <f t="shared" si="12"/>
        <v/>
      </c>
      <c r="AZ34" t="str">
        <f t="shared" si="13"/>
        <v/>
      </c>
      <c r="BA34" t="str">
        <f t="shared" si="14"/>
        <v/>
      </c>
      <c r="BB34" t="str">
        <f t="shared" si="15"/>
        <v/>
      </c>
      <c r="BC34">
        <f t="shared" si="4"/>
        <v>0</v>
      </c>
      <c r="BD34" t="str">
        <f t="shared" si="22"/>
        <v/>
      </c>
      <c r="BE34" t="str">
        <f t="shared" si="23"/>
        <v/>
      </c>
      <c r="BG34" t="str">
        <f t="shared" si="1"/>
        <v/>
      </c>
    </row>
    <row r="35" spans="1:59" ht="11.25" customHeight="1" x14ac:dyDescent="0.15">
      <c r="A35" s="130"/>
      <c r="B35" s="131"/>
      <c r="C35" s="141"/>
      <c r="D35" s="142"/>
      <c r="E35" s="142"/>
      <c r="F35" s="142"/>
      <c r="G35" s="142"/>
      <c r="H35" s="142"/>
      <c r="I35" s="52"/>
      <c r="J35" s="142"/>
      <c r="K35" s="142"/>
      <c r="L35" s="44"/>
      <c r="M35" s="152"/>
      <c r="N35" s="152"/>
      <c r="O35" s="142"/>
      <c r="P35" s="105"/>
      <c r="Q35" s="105"/>
      <c r="R35" s="117"/>
      <c r="S35" s="116"/>
      <c r="T35" s="105"/>
      <c r="U35" s="105"/>
      <c r="V35" s="105"/>
      <c r="W35" s="105"/>
      <c r="X35" s="105"/>
      <c r="Y35" s="109"/>
      <c r="Z35" s="127"/>
      <c r="AA35" s="105"/>
      <c r="AB35" s="117"/>
      <c r="AC35" s="121"/>
      <c r="AD35" s="121"/>
      <c r="AE35" s="121"/>
      <c r="AF35" s="111"/>
      <c r="AG35" s="102"/>
      <c r="AH35" s="103"/>
      <c r="AI35" s="103"/>
      <c r="AJ35" s="103"/>
      <c r="AK35" s="106"/>
      <c r="AN35" t="s">
        <v>102</v>
      </c>
      <c r="AO35">
        <v>50</v>
      </c>
      <c r="AP35">
        <v>50</v>
      </c>
      <c r="AQ35">
        <v>75</v>
      </c>
      <c r="AR35">
        <v>75</v>
      </c>
      <c r="AS35">
        <v>75</v>
      </c>
      <c r="AT35">
        <v>75</v>
      </c>
      <c r="AV35" t="s">
        <v>102</v>
      </c>
      <c r="AW35" t="str">
        <f t="shared" si="3"/>
        <v/>
      </c>
      <c r="AX35" t="str">
        <f t="shared" si="11"/>
        <v/>
      </c>
      <c r="AY35" t="str">
        <f t="shared" si="12"/>
        <v/>
      </c>
      <c r="AZ35" t="str">
        <f t="shared" si="13"/>
        <v/>
      </c>
      <c r="BA35" t="str">
        <f t="shared" si="14"/>
        <v/>
      </c>
      <c r="BB35" t="str">
        <f t="shared" si="15"/>
        <v/>
      </c>
      <c r="BC35">
        <f t="shared" si="4"/>
        <v>0</v>
      </c>
      <c r="BD35" t="str">
        <f>IF(BD14=TRUE,BD14,"")</f>
        <v/>
      </c>
      <c r="BE35" t="str">
        <f t="shared" si="23"/>
        <v/>
      </c>
      <c r="BG35" t="str">
        <f t="shared" si="1"/>
        <v/>
      </c>
    </row>
    <row r="36" spans="1:59" ht="11.25" customHeight="1" x14ac:dyDescent="0.15">
      <c r="A36" s="130"/>
      <c r="B36" s="131"/>
      <c r="C36" s="139" t="s">
        <v>21</v>
      </c>
      <c r="D36" s="140"/>
      <c r="E36" s="140"/>
      <c r="F36" s="140"/>
      <c r="G36" s="140"/>
      <c r="H36" s="140"/>
      <c r="I36" s="50"/>
      <c r="J36" s="50"/>
      <c r="K36" s="50"/>
      <c r="L36" s="50"/>
      <c r="M36" s="46"/>
      <c r="N36" s="46"/>
      <c r="O36" s="46"/>
      <c r="P36" s="46"/>
      <c r="Q36" s="46"/>
      <c r="R36" s="48"/>
      <c r="S36" s="125"/>
      <c r="T36" s="104"/>
      <c r="U36" s="104"/>
      <c r="V36" s="104" t="s">
        <v>36</v>
      </c>
      <c r="W36" s="107"/>
      <c r="X36" s="104"/>
      <c r="Y36" s="108"/>
      <c r="Z36" s="112">
        <f t="shared" ref="Z36" si="39">(W36-S36)*24</f>
        <v>0</v>
      </c>
      <c r="AA36" s="136" t="s">
        <v>38</v>
      </c>
      <c r="AB36" s="137"/>
      <c r="AC36" s="120">
        <f>SUM(BG23)</f>
        <v>0</v>
      </c>
      <c r="AD36" s="120"/>
      <c r="AE36" s="120"/>
      <c r="AF36" s="110" t="s">
        <v>40</v>
      </c>
      <c r="AG36" s="96">
        <f t="shared" ref="AG36" si="40">Z36*AC36</f>
        <v>0</v>
      </c>
      <c r="AH36" s="97"/>
      <c r="AI36" s="97"/>
      <c r="AJ36" s="97"/>
      <c r="AK36" s="100" t="s">
        <v>40</v>
      </c>
      <c r="AN36" t="s">
        <v>103</v>
      </c>
      <c r="AO36">
        <v>50</v>
      </c>
      <c r="AP36">
        <v>50</v>
      </c>
      <c r="AQ36">
        <v>75</v>
      </c>
      <c r="AR36">
        <v>75</v>
      </c>
      <c r="AS36">
        <v>75</v>
      </c>
      <c r="AT36">
        <v>75</v>
      </c>
      <c r="AV36" t="s">
        <v>103</v>
      </c>
      <c r="AW36" t="str">
        <f t="shared" si="3"/>
        <v/>
      </c>
      <c r="AX36" t="str">
        <f t="shared" si="11"/>
        <v/>
      </c>
      <c r="AY36" t="str">
        <f t="shared" si="12"/>
        <v/>
      </c>
      <c r="AZ36" t="str">
        <f t="shared" si="13"/>
        <v/>
      </c>
      <c r="BA36" t="str">
        <f t="shared" si="14"/>
        <v/>
      </c>
      <c r="BB36" t="str">
        <f t="shared" si="15"/>
        <v/>
      </c>
      <c r="BC36">
        <f t="shared" si="4"/>
        <v>0</v>
      </c>
      <c r="BD36" t="str">
        <f t="shared" si="22"/>
        <v/>
      </c>
      <c r="BE36" t="str">
        <f t="shared" si="23"/>
        <v/>
      </c>
      <c r="BG36" t="str">
        <f t="shared" si="1"/>
        <v/>
      </c>
    </row>
    <row r="37" spans="1:59" ht="11.25" customHeight="1" x14ac:dyDescent="0.15">
      <c r="A37" s="130"/>
      <c r="B37" s="131"/>
      <c r="C37" s="141"/>
      <c r="D37" s="142"/>
      <c r="E37" s="142"/>
      <c r="F37" s="142"/>
      <c r="G37" s="142"/>
      <c r="H37" s="142"/>
      <c r="I37" s="52"/>
      <c r="J37" s="52"/>
      <c r="K37" s="52"/>
      <c r="L37" s="52"/>
      <c r="M37" s="47"/>
      <c r="N37" s="47"/>
      <c r="O37" s="47"/>
      <c r="P37" s="47"/>
      <c r="Q37" s="47"/>
      <c r="R37" s="49"/>
      <c r="S37" s="116"/>
      <c r="T37" s="105"/>
      <c r="U37" s="105"/>
      <c r="V37" s="105"/>
      <c r="W37" s="105"/>
      <c r="X37" s="105"/>
      <c r="Y37" s="109"/>
      <c r="Z37" s="112"/>
      <c r="AA37" s="105"/>
      <c r="AB37" s="117"/>
      <c r="AC37" s="121"/>
      <c r="AD37" s="121"/>
      <c r="AE37" s="121"/>
      <c r="AF37" s="111"/>
      <c r="AG37" s="102"/>
      <c r="AH37" s="103"/>
      <c r="AI37" s="103"/>
      <c r="AJ37" s="103"/>
      <c r="AK37" s="101"/>
      <c r="AN37" t="s">
        <v>104</v>
      </c>
      <c r="AO37">
        <v>50</v>
      </c>
      <c r="AP37">
        <v>50</v>
      </c>
      <c r="AQ37">
        <v>75</v>
      </c>
      <c r="AR37">
        <v>75</v>
      </c>
      <c r="AS37">
        <v>75</v>
      </c>
      <c r="AT37">
        <v>75</v>
      </c>
      <c r="AV37" t="s">
        <v>104</v>
      </c>
      <c r="AW37" t="str">
        <f t="shared" si="3"/>
        <v/>
      </c>
      <c r="AX37" t="str">
        <f t="shared" si="11"/>
        <v/>
      </c>
      <c r="AY37" t="str">
        <f t="shared" si="12"/>
        <v/>
      </c>
      <c r="AZ37" t="str">
        <f t="shared" si="13"/>
        <v/>
      </c>
      <c r="BA37" t="str">
        <f t="shared" si="14"/>
        <v/>
      </c>
      <c r="BB37" t="str">
        <f t="shared" si="15"/>
        <v/>
      </c>
      <c r="BC37">
        <f t="shared" si="4"/>
        <v>0</v>
      </c>
      <c r="BD37" t="str">
        <f t="shared" si="22"/>
        <v/>
      </c>
      <c r="BE37" t="str">
        <f t="shared" si="23"/>
        <v/>
      </c>
      <c r="BG37" t="str">
        <f t="shared" si="1"/>
        <v/>
      </c>
    </row>
    <row r="38" spans="1:59" ht="10.5" customHeight="1" x14ac:dyDescent="0.15">
      <c r="A38" s="130"/>
      <c r="B38" s="131"/>
      <c r="C38" s="12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8"/>
      <c r="Z38" s="104" t="s">
        <v>43</v>
      </c>
      <c r="AA38" s="104"/>
      <c r="AB38" s="104"/>
      <c r="AC38" s="104"/>
      <c r="AD38" s="104"/>
      <c r="AE38" s="104"/>
      <c r="AF38" s="124"/>
      <c r="AG38" s="96">
        <f>SUM(AG24:AJ37)</f>
        <v>0</v>
      </c>
      <c r="AH38" s="97"/>
      <c r="AI38" s="97"/>
      <c r="AJ38" s="97"/>
      <c r="AK38" s="100" t="s">
        <v>40</v>
      </c>
      <c r="AN38" t="s">
        <v>105</v>
      </c>
      <c r="AO38">
        <v>50</v>
      </c>
      <c r="AP38">
        <v>50</v>
      </c>
      <c r="AQ38">
        <v>75</v>
      </c>
      <c r="AR38">
        <v>75</v>
      </c>
      <c r="AS38">
        <v>75</v>
      </c>
      <c r="AT38">
        <v>75</v>
      </c>
      <c r="AV38" t="s">
        <v>105</v>
      </c>
      <c r="AW38" t="str">
        <f t="shared" si="3"/>
        <v/>
      </c>
      <c r="AX38" t="str">
        <f t="shared" si="11"/>
        <v/>
      </c>
      <c r="AY38" t="str">
        <f t="shared" si="12"/>
        <v/>
      </c>
      <c r="AZ38" t="str">
        <f t="shared" si="13"/>
        <v/>
      </c>
      <c r="BA38" t="str">
        <f t="shared" si="14"/>
        <v/>
      </c>
      <c r="BB38" t="str">
        <f t="shared" si="15"/>
        <v/>
      </c>
      <c r="BC38">
        <f t="shared" si="4"/>
        <v>0</v>
      </c>
      <c r="BD38" t="str">
        <f t="shared" si="22"/>
        <v/>
      </c>
      <c r="BE38" t="str">
        <f t="shared" si="23"/>
        <v/>
      </c>
      <c r="BG38" t="str">
        <f t="shared" si="1"/>
        <v/>
      </c>
    </row>
    <row r="39" spans="1:59" ht="10.5" customHeight="1" x14ac:dyDescent="0.15">
      <c r="A39" s="132"/>
      <c r="B39" s="133"/>
      <c r="C39" s="116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9"/>
      <c r="Z39" s="105"/>
      <c r="AA39" s="105"/>
      <c r="AB39" s="105"/>
      <c r="AC39" s="105"/>
      <c r="AD39" s="105"/>
      <c r="AE39" s="105"/>
      <c r="AF39" s="117"/>
      <c r="AG39" s="98"/>
      <c r="AH39" s="99"/>
      <c r="AI39" s="99"/>
      <c r="AJ39" s="99"/>
      <c r="AK39" s="101"/>
      <c r="AN39" t="s">
        <v>110</v>
      </c>
      <c r="AO39">
        <v>200</v>
      </c>
      <c r="AP39">
        <v>200</v>
      </c>
      <c r="AQ39">
        <v>300</v>
      </c>
      <c r="AR39">
        <v>300</v>
      </c>
      <c r="AS39">
        <v>300</v>
      </c>
      <c r="AT39">
        <v>300</v>
      </c>
      <c r="AV39" t="s">
        <v>110</v>
      </c>
      <c r="AW39" t="str">
        <f t="shared" ref="AW39:BB40" si="41">IF(AW$2="○",AO39,"")</f>
        <v/>
      </c>
      <c r="AX39" t="str">
        <f t="shared" si="41"/>
        <v/>
      </c>
      <c r="AY39" t="str">
        <f t="shared" si="41"/>
        <v/>
      </c>
      <c r="AZ39" t="str">
        <f t="shared" si="41"/>
        <v/>
      </c>
      <c r="BA39" t="str">
        <f t="shared" si="41"/>
        <v/>
      </c>
      <c r="BB39" t="str">
        <f t="shared" si="41"/>
        <v/>
      </c>
      <c r="BC39">
        <f>SUM(AW39:BB39)</f>
        <v>0</v>
      </c>
      <c r="BD39" t="str">
        <f t="shared" si="22"/>
        <v/>
      </c>
      <c r="BE39" t="str">
        <f t="shared" si="23"/>
        <v/>
      </c>
      <c r="BG39" t="str">
        <f t="shared" si="1"/>
        <v/>
      </c>
    </row>
    <row r="40" spans="1:59" ht="10.5" customHeight="1" x14ac:dyDescent="0.15">
      <c r="A40" s="128" t="s">
        <v>13</v>
      </c>
      <c r="B40" s="129"/>
      <c r="C40" s="123" t="s">
        <v>1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24"/>
      <c r="S40" s="123" t="s">
        <v>139</v>
      </c>
      <c r="T40" s="104"/>
      <c r="U40" s="104"/>
      <c r="V40" s="104"/>
      <c r="W40" s="104"/>
      <c r="X40" s="104"/>
      <c r="Y40" s="108"/>
      <c r="Z40" s="104" t="s">
        <v>39</v>
      </c>
      <c r="AA40" s="104"/>
      <c r="AB40" s="124"/>
      <c r="AC40" s="165" t="s">
        <v>37</v>
      </c>
      <c r="AD40" s="172"/>
      <c r="AE40" s="172"/>
      <c r="AF40" s="173"/>
      <c r="AG40" s="123" t="s">
        <v>19</v>
      </c>
      <c r="AH40" s="104"/>
      <c r="AI40" s="104"/>
      <c r="AJ40" s="104"/>
      <c r="AK40" s="108"/>
      <c r="AN40" t="s">
        <v>111</v>
      </c>
      <c r="AO40">
        <v>200</v>
      </c>
      <c r="AP40">
        <v>200</v>
      </c>
      <c r="AQ40">
        <v>300</v>
      </c>
      <c r="AR40">
        <v>300</v>
      </c>
      <c r="AS40">
        <v>300</v>
      </c>
      <c r="AT40">
        <v>300</v>
      </c>
      <c r="AV40" t="s">
        <v>111</v>
      </c>
      <c r="AW40" t="str">
        <f t="shared" si="41"/>
        <v/>
      </c>
      <c r="AX40" t="str">
        <f t="shared" si="41"/>
        <v/>
      </c>
      <c r="AY40" t="str">
        <f t="shared" si="41"/>
        <v/>
      </c>
      <c r="AZ40" t="str">
        <f t="shared" si="41"/>
        <v/>
      </c>
      <c r="BA40" t="str">
        <f t="shared" si="41"/>
        <v/>
      </c>
      <c r="BB40" t="str">
        <f t="shared" si="41"/>
        <v/>
      </c>
      <c r="BC40">
        <f>SUM(AW40:BB40)</f>
        <v>0</v>
      </c>
      <c r="BD40" t="str">
        <f t="shared" si="22"/>
        <v/>
      </c>
      <c r="BE40" t="str">
        <f t="shared" si="23"/>
        <v/>
      </c>
      <c r="BG40" t="str">
        <f t="shared" si="1"/>
        <v/>
      </c>
    </row>
    <row r="41" spans="1:59" ht="11.25" customHeight="1" x14ac:dyDescent="0.15">
      <c r="A41" s="130"/>
      <c r="B41" s="131"/>
      <c r="C41" s="138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7"/>
      <c r="S41" s="116"/>
      <c r="T41" s="105"/>
      <c r="U41" s="105"/>
      <c r="V41" s="105"/>
      <c r="W41" s="105"/>
      <c r="X41" s="105"/>
      <c r="Y41" s="109"/>
      <c r="Z41" s="105"/>
      <c r="AA41" s="105"/>
      <c r="AB41" s="117"/>
      <c r="AC41" s="169"/>
      <c r="AD41" s="170"/>
      <c r="AE41" s="170"/>
      <c r="AF41" s="171"/>
      <c r="AG41" s="116"/>
      <c r="AH41" s="105"/>
      <c r="AI41" s="105"/>
      <c r="AJ41" s="105"/>
      <c r="AK41" s="109"/>
      <c r="AN41" t="s">
        <v>108</v>
      </c>
      <c r="AO41">
        <v>300</v>
      </c>
      <c r="AP41">
        <v>300</v>
      </c>
      <c r="AQ41">
        <v>450</v>
      </c>
      <c r="AR41">
        <v>450</v>
      </c>
      <c r="AS41">
        <v>450</v>
      </c>
      <c r="AT41">
        <v>450</v>
      </c>
      <c r="AV41" t="s">
        <v>108</v>
      </c>
      <c r="AW41" t="str">
        <f t="shared" si="3"/>
        <v/>
      </c>
      <c r="AX41" t="str">
        <f t="shared" si="11"/>
        <v/>
      </c>
      <c r="AY41" t="str">
        <f t="shared" si="12"/>
        <v/>
      </c>
      <c r="AZ41" t="str">
        <f t="shared" si="13"/>
        <v/>
      </c>
      <c r="BA41" t="str">
        <f t="shared" si="14"/>
        <v/>
      </c>
      <c r="BB41" t="str">
        <f t="shared" si="15"/>
        <v/>
      </c>
      <c r="BC41">
        <f t="shared" si="4"/>
        <v>0</v>
      </c>
      <c r="BD41" t="str">
        <f t="shared" si="22"/>
        <v/>
      </c>
      <c r="BE41" t="str">
        <f t="shared" si="23"/>
        <v/>
      </c>
      <c r="BG41" t="str">
        <f t="shared" si="1"/>
        <v/>
      </c>
    </row>
    <row r="42" spans="1:59" ht="9.75" customHeight="1" x14ac:dyDescent="0.15">
      <c r="A42" s="130"/>
      <c r="B42" s="131"/>
      <c r="C42" s="139" t="s">
        <v>15</v>
      </c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25"/>
      <c r="T42" s="104"/>
      <c r="U42" s="104"/>
      <c r="V42" s="104" t="s">
        <v>36</v>
      </c>
      <c r="W42" s="107"/>
      <c r="X42" s="104"/>
      <c r="Y42" s="104"/>
      <c r="Z42" s="126">
        <f t="shared" ref="Z42" si="42">(W42-S42)*24</f>
        <v>0</v>
      </c>
      <c r="AA42" s="104" t="s">
        <v>38</v>
      </c>
      <c r="AB42" s="124"/>
      <c r="AC42" s="120">
        <f>SUM(BG24:BG25)</f>
        <v>0</v>
      </c>
      <c r="AD42" s="120"/>
      <c r="AE42" s="120"/>
      <c r="AF42" s="122" t="s">
        <v>40</v>
      </c>
      <c r="AG42" s="96">
        <f t="shared" ref="AG42" si="43">Z42*AC42</f>
        <v>0</v>
      </c>
      <c r="AH42" s="97"/>
      <c r="AI42" s="97"/>
      <c r="AJ42" s="97"/>
      <c r="AK42" s="100" t="s">
        <v>40</v>
      </c>
      <c r="AN42" t="s">
        <v>109</v>
      </c>
      <c r="AO42">
        <v>300</v>
      </c>
      <c r="AP42">
        <v>300</v>
      </c>
      <c r="AQ42">
        <v>450</v>
      </c>
      <c r="AR42">
        <v>450</v>
      </c>
      <c r="AS42">
        <v>450</v>
      </c>
      <c r="AT42">
        <v>450</v>
      </c>
      <c r="AV42" t="s">
        <v>109</v>
      </c>
      <c r="AW42" t="str">
        <f t="shared" si="3"/>
        <v/>
      </c>
      <c r="AX42" t="str">
        <f t="shared" si="11"/>
        <v/>
      </c>
      <c r="AY42" t="str">
        <f t="shared" si="12"/>
        <v/>
      </c>
      <c r="AZ42" t="str">
        <f t="shared" si="13"/>
        <v/>
      </c>
      <c r="BA42" t="str">
        <f t="shared" si="14"/>
        <v/>
      </c>
      <c r="BB42" t="str">
        <f t="shared" si="15"/>
        <v/>
      </c>
      <c r="BC42">
        <f t="shared" si="4"/>
        <v>0</v>
      </c>
      <c r="BD42" t="str">
        <f t="shared" si="22"/>
        <v/>
      </c>
      <c r="BE42" t="str">
        <f t="shared" si="23"/>
        <v/>
      </c>
      <c r="BG42" t="str">
        <f t="shared" si="1"/>
        <v/>
      </c>
    </row>
    <row r="43" spans="1:59" ht="9.75" customHeight="1" x14ac:dyDescent="0.15">
      <c r="A43" s="130"/>
      <c r="B43" s="131"/>
      <c r="C43" s="141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16"/>
      <c r="T43" s="105"/>
      <c r="U43" s="105"/>
      <c r="V43" s="105"/>
      <c r="W43" s="105"/>
      <c r="X43" s="105"/>
      <c r="Y43" s="105"/>
      <c r="Z43" s="127"/>
      <c r="AA43" s="105"/>
      <c r="AB43" s="117"/>
      <c r="AC43" s="121"/>
      <c r="AD43" s="121"/>
      <c r="AE43" s="121"/>
      <c r="AF43" s="111"/>
      <c r="AG43" s="102"/>
      <c r="AH43" s="103"/>
      <c r="AI43" s="103"/>
      <c r="AJ43" s="103"/>
      <c r="AK43" s="106"/>
      <c r="AN43" t="s">
        <v>107</v>
      </c>
      <c r="AO43">
        <v>300</v>
      </c>
      <c r="AP43">
        <v>300</v>
      </c>
      <c r="AQ43">
        <v>450</v>
      </c>
      <c r="AR43">
        <v>450</v>
      </c>
      <c r="AS43">
        <v>450</v>
      </c>
      <c r="AT43">
        <v>450</v>
      </c>
      <c r="AV43" t="s">
        <v>107</v>
      </c>
      <c r="AW43" t="str">
        <f t="shared" ref="AW43:BB43" si="44">IF(AW$2="○",AO43,"")</f>
        <v/>
      </c>
      <c r="AX43" t="str">
        <f t="shared" si="44"/>
        <v/>
      </c>
      <c r="AY43" t="str">
        <f t="shared" si="44"/>
        <v/>
      </c>
      <c r="AZ43" t="str">
        <f t="shared" si="44"/>
        <v/>
      </c>
      <c r="BA43" t="str">
        <f t="shared" si="44"/>
        <v/>
      </c>
      <c r="BB43" t="str">
        <f t="shared" si="44"/>
        <v/>
      </c>
      <c r="BC43">
        <f>SUM(AW43:BB43)</f>
        <v>0</v>
      </c>
      <c r="BD43" t="str">
        <f t="shared" si="22"/>
        <v/>
      </c>
      <c r="BE43" t="str">
        <f t="shared" si="23"/>
        <v/>
      </c>
      <c r="BG43" t="str">
        <f t="shared" si="1"/>
        <v/>
      </c>
    </row>
    <row r="44" spans="1:59" ht="9.75" customHeight="1" x14ac:dyDescent="0.15">
      <c r="A44" s="130"/>
      <c r="B44" s="131"/>
      <c r="C44" s="139" t="s">
        <v>16</v>
      </c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25"/>
      <c r="T44" s="104"/>
      <c r="U44" s="104"/>
      <c r="V44" s="104" t="s">
        <v>36</v>
      </c>
      <c r="W44" s="107"/>
      <c r="X44" s="104"/>
      <c r="Y44" s="108"/>
      <c r="Z44" s="126">
        <f t="shared" ref="Z44" si="45">(W44-S44)*24</f>
        <v>0</v>
      </c>
      <c r="AA44" s="104" t="s">
        <v>38</v>
      </c>
      <c r="AB44" s="124"/>
      <c r="AC44" s="120">
        <f>SUM(BG26:BG27)</f>
        <v>0</v>
      </c>
      <c r="AD44" s="120"/>
      <c r="AE44" s="120"/>
      <c r="AF44" s="110" t="s">
        <v>40</v>
      </c>
      <c r="AG44" s="96">
        <f t="shared" ref="AG44" si="46">Z44*AC44</f>
        <v>0</v>
      </c>
      <c r="AH44" s="97"/>
      <c r="AI44" s="97"/>
      <c r="AJ44" s="97"/>
      <c r="AK44" s="100" t="s">
        <v>40</v>
      </c>
      <c r="AM44" t="s">
        <v>114</v>
      </c>
      <c r="AN44" s="40" t="s">
        <v>115</v>
      </c>
      <c r="AO44">
        <v>1000</v>
      </c>
      <c r="AP44">
        <v>1000</v>
      </c>
      <c r="AQ44">
        <v>1000</v>
      </c>
      <c r="AR44">
        <v>1000</v>
      </c>
      <c r="AS44">
        <v>1000</v>
      </c>
      <c r="AT44">
        <v>1000</v>
      </c>
      <c r="AU44" t="s">
        <v>114</v>
      </c>
      <c r="AV44" s="40" t="s">
        <v>115</v>
      </c>
      <c r="AW44" t="str">
        <f t="shared" si="3"/>
        <v/>
      </c>
      <c r="AX44" t="str">
        <f t="shared" si="11"/>
        <v/>
      </c>
      <c r="AY44" t="str">
        <f t="shared" si="12"/>
        <v/>
      </c>
      <c r="AZ44" t="str">
        <f t="shared" si="13"/>
        <v/>
      </c>
      <c r="BA44" t="str">
        <f t="shared" si="14"/>
        <v/>
      </c>
      <c r="BB44" t="str">
        <f t="shared" si="15"/>
        <v/>
      </c>
      <c r="BC44">
        <f t="shared" si="4"/>
        <v>0</v>
      </c>
      <c r="BD44" t="b">
        <v>0</v>
      </c>
      <c r="BE44" t="str">
        <f t="shared" ref="BE44:BE45" si="47">IF(BD44=TRUE,"○","")</f>
        <v/>
      </c>
      <c r="BG44" t="str">
        <f t="shared" si="1"/>
        <v/>
      </c>
    </row>
    <row r="45" spans="1:59" ht="9.75" customHeight="1" x14ac:dyDescent="0.15">
      <c r="A45" s="130"/>
      <c r="B45" s="131"/>
      <c r="C45" s="141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16"/>
      <c r="T45" s="105"/>
      <c r="U45" s="105"/>
      <c r="V45" s="105"/>
      <c r="W45" s="105"/>
      <c r="X45" s="105"/>
      <c r="Y45" s="109"/>
      <c r="Z45" s="127"/>
      <c r="AA45" s="105"/>
      <c r="AB45" s="117"/>
      <c r="AC45" s="121"/>
      <c r="AD45" s="121"/>
      <c r="AE45" s="121"/>
      <c r="AF45" s="111"/>
      <c r="AG45" s="102"/>
      <c r="AH45" s="103"/>
      <c r="AI45" s="103"/>
      <c r="AJ45" s="103"/>
      <c r="AK45" s="106"/>
      <c r="AN45" s="40" t="s">
        <v>116</v>
      </c>
      <c r="AO45">
        <v>1000</v>
      </c>
      <c r="AP45">
        <v>1000</v>
      </c>
      <c r="AQ45">
        <v>1000</v>
      </c>
      <c r="AR45">
        <v>1000</v>
      </c>
      <c r="AS45">
        <v>1000</v>
      </c>
      <c r="AT45">
        <v>1000</v>
      </c>
      <c r="AV45" s="40" t="s">
        <v>116</v>
      </c>
      <c r="AW45" t="str">
        <f t="shared" si="3"/>
        <v/>
      </c>
      <c r="AX45" t="str">
        <f t="shared" si="11"/>
        <v/>
      </c>
      <c r="AY45" t="str">
        <f t="shared" si="12"/>
        <v/>
      </c>
      <c r="AZ45" t="str">
        <f t="shared" si="13"/>
        <v/>
      </c>
      <c r="BA45" t="str">
        <f t="shared" si="14"/>
        <v/>
      </c>
      <c r="BB45" t="str">
        <f t="shared" si="15"/>
        <v/>
      </c>
      <c r="BC45">
        <f t="shared" si="4"/>
        <v>0</v>
      </c>
      <c r="BD45" t="b">
        <v>0</v>
      </c>
      <c r="BE45" t="str">
        <f t="shared" si="47"/>
        <v/>
      </c>
      <c r="BG45" t="str">
        <f t="shared" si="1"/>
        <v/>
      </c>
    </row>
    <row r="46" spans="1:59" ht="9.75" customHeight="1" x14ac:dyDescent="0.15">
      <c r="A46" s="130"/>
      <c r="B46" s="131"/>
      <c r="C46" s="143" t="s">
        <v>28</v>
      </c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25"/>
      <c r="T46" s="104"/>
      <c r="U46" s="104"/>
      <c r="V46" s="104" t="s">
        <v>36</v>
      </c>
      <c r="W46" s="107"/>
      <c r="X46" s="104"/>
      <c r="Y46" s="108"/>
      <c r="Z46" s="126">
        <f t="shared" ref="Z46" si="48">(W46-S46)*24</f>
        <v>0</v>
      </c>
      <c r="AA46" s="104" t="s">
        <v>38</v>
      </c>
      <c r="AB46" s="124"/>
      <c r="AC46" s="120">
        <f>SUM(BG28:BG30)</f>
        <v>0</v>
      </c>
      <c r="AD46" s="120"/>
      <c r="AE46" s="120"/>
      <c r="AF46" s="110" t="s">
        <v>40</v>
      </c>
      <c r="AG46" s="96">
        <f t="shared" ref="AG46" si="49">Z46*AC46</f>
        <v>0</v>
      </c>
      <c r="AH46" s="97"/>
      <c r="AI46" s="97"/>
      <c r="AJ46" s="97"/>
      <c r="AK46" s="100" t="s">
        <v>40</v>
      </c>
    </row>
    <row r="47" spans="1:59" ht="9.75" customHeight="1" x14ac:dyDescent="0.15">
      <c r="A47" s="130"/>
      <c r="B47" s="131"/>
      <c r="C47" s="145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16"/>
      <c r="T47" s="105"/>
      <c r="U47" s="105"/>
      <c r="V47" s="105"/>
      <c r="W47" s="105"/>
      <c r="X47" s="105"/>
      <c r="Y47" s="109"/>
      <c r="Z47" s="127"/>
      <c r="AA47" s="105"/>
      <c r="AB47" s="117"/>
      <c r="AC47" s="121"/>
      <c r="AD47" s="121"/>
      <c r="AE47" s="121"/>
      <c r="AF47" s="111"/>
      <c r="AG47" s="102"/>
      <c r="AH47" s="103"/>
      <c r="AI47" s="103"/>
      <c r="AJ47" s="103"/>
      <c r="AK47" s="106"/>
      <c r="AN47" t="s">
        <v>76</v>
      </c>
      <c r="AO47" t="s">
        <v>77</v>
      </c>
      <c r="AP47" t="s">
        <v>78</v>
      </c>
    </row>
    <row r="48" spans="1:59" ht="9.75" customHeight="1" x14ac:dyDescent="0.15">
      <c r="A48" s="130"/>
      <c r="B48" s="131"/>
      <c r="C48" s="139" t="s">
        <v>29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25"/>
      <c r="T48" s="104"/>
      <c r="U48" s="104"/>
      <c r="V48" s="104" t="s">
        <v>36</v>
      </c>
      <c r="W48" s="107"/>
      <c r="X48" s="104"/>
      <c r="Y48" s="108"/>
      <c r="Z48" s="112">
        <f t="shared" ref="Z48" si="50">(W48-S48)*24</f>
        <v>0</v>
      </c>
      <c r="AA48" s="104" t="s">
        <v>38</v>
      </c>
      <c r="AB48" s="124"/>
      <c r="AC48" s="120">
        <f>SUM(BG31:BG38)</f>
        <v>0</v>
      </c>
      <c r="AD48" s="120"/>
      <c r="AE48" s="120"/>
      <c r="AF48" s="110" t="s">
        <v>40</v>
      </c>
      <c r="AG48" s="96">
        <f t="shared" ref="AG48" si="51">Z48*AC48</f>
        <v>0</v>
      </c>
      <c r="AH48" s="97"/>
      <c r="AI48" s="97"/>
      <c r="AJ48" s="97"/>
      <c r="AK48" s="100" t="s">
        <v>40</v>
      </c>
      <c r="AM48" t="s">
        <v>75</v>
      </c>
      <c r="AN48" t="b">
        <v>0</v>
      </c>
      <c r="AO48" t="b">
        <v>0</v>
      </c>
      <c r="AP48" t="b">
        <v>0</v>
      </c>
    </row>
    <row r="49" spans="1:42" ht="9.75" customHeight="1" x14ac:dyDescent="0.15">
      <c r="A49" s="130"/>
      <c r="B49" s="131"/>
      <c r="C49" s="141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16"/>
      <c r="T49" s="105"/>
      <c r="U49" s="105"/>
      <c r="V49" s="105"/>
      <c r="W49" s="105"/>
      <c r="X49" s="105"/>
      <c r="Y49" s="109"/>
      <c r="Z49" s="112"/>
      <c r="AA49" s="105"/>
      <c r="AB49" s="117"/>
      <c r="AC49" s="121"/>
      <c r="AD49" s="121"/>
      <c r="AE49" s="121"/>
      <c r="AF49" s="111"/>
      <c r="AG49" s="102"/>
      <c r="AH49" s="103"/>
      <c r="AI49" s="103"/>
      <c r="AJ49" s="103"/>
      <c r="AK49" s="106"/>
      <c r="AN49" t="b">
        <v>0</v>
      </c>
      <c r="AO49" t="b">
        <v>0</v>
      </c>
      <c r="AP49" t="b">
        <v>0</v>
      </c>
    </row>
    <row r="50" spans="1:42" ht="9.75" customHeight="1" x14ac:dyDescent="0.15">
      <c r="A50" s="130"/>
      <c r="B50" s="131"/>
      <c r="C50" s="139" t="s">
        <v>17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25"/>
      <c r="T50" s="104"/>
      <c r="U50" s="104"/>
      <c r="V50" s="104" t="s">
        <v>36</v>
      </c>
      <c r="W50" s="107"/>
      <c r="X50" s="104"/>
      <c r="Y50" s="108"/>
      <c r="Z50" s="126">
        <f t="shared" ref="Z50" si="52">(W50-S50)*24</f>
        <v>0</v>
      </c>
      <c r="AA50" s="104" t="s">
        <v>38</v>
      </c>
      <c r="AB50" s="124"/>
      <c r="AC50" s="120">
        <f>SUM(BG39:BG40)</f>
        <v>0</v>
      </c>
      <c r="AD50" s="120"/>
      <c r="AE50" s="120"/>
      <c r="AF50" s="110" t="s">
        <v>40</v>
      </c>
      <c r="AG50" s="96">
        <f t="shared" ref="AG50" si="53">Z50*AC50</f>
        <v>0</v>
      </c>
      <c r="AH50" s="97"/>
      <c r="AI50" s="97"/>
      <c r="AJ50" s="97"/>
      <c r="AK50" s="100" t="s">
        <v>40</v>
      </c>
      <c r="AN50">
        <f>IF(AN48=TRUE,1,IF(AN49=TRUE,2,0))</f>
        <v>0</v>
      </c>
      <c r="AO50">
        <f>IF(AO48=TRUE,1,IF(AO49=TRUE,2,0))</f>
        <v>0</v>
      </c>
      <c r="AP50">
        <f>IF(AP48=TRUE,1,IF(AP49=TRUE,2,0))</f>
        <v>0</v>
      </c>
    </row>
    <row r="51" spans="1:42" ht="9.75" customHeight="1" x14ac:dyDescent="0.15">
      <c r="A51" s="130"/>
      <c r="B51" s="131"/>
      <c r="C51" s="141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16"/>
      <c r="T51" s="105"/>
      <c r="U51" s="105"/>
      <c r="V51" s="105"/>
      <c r="W51" s="105"/>
      <c r="X51" s="105"/>
      <c r="Y51" s="109"/>
      <c r="Z51" s="127"/>
      <c r="AA51" s="105"/>
      <c r="AB51" s="117"/>
      <c r="AC51" s="121"/>
      <c r="AD51" s="121"/>
      <c r="AE51" s="121"/>
      <c r="AF51" s="111"/>
      <c r="AG51" s="102"/>
      <c r="AH51" s="103"/>
      <c r="AI51" s="103"/>
      <c r="AJ51" s="103"/>
      <c r="AK51" s="106"/>
    </row>
    <row r="52" spans="1:42" ht="9.75" customHeight="1" x14ac:dyDescent="0.15">
      <c r="A52" s="130"/>
      <c r="B52" s="131"/>
      <c r="C52" s="139" t="s">
        <v>18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25"/>
      <c r="T52" s="104"/>
      <c r="U52" s="104"/>
      <c r="V52" s="104" t="s">
        <v>36</v>
      </c>
      <c r="W52" s="107"/>
      <c r="X52" s="104"/>
      <c r="Y52" s="108"/>
      <c r="Z52" s="112">
        <f t="shared" ref="Z52" si="54">(W52-S52)*24</f>
        <v>0</v>
      </c>
      <c r="AA52" s="136" t="s">
        <v>38</v>
      </c>
      <c r="AB52" s="137"/>
      <c r="AC52" s="120">
        <f>SUM(BG41:BG43)</f>
        <v>0</v>
      </c>
      <c r="AD52" s="120"/>
      <c r="AE52" s="120"/>
      <c r="AF52" s="110" t="s">
        <v>40</v>
      </c>
      <c r="AG52" s="96">
        <f t="shared" ref="AG52" si="55">Z52*AC52</f>
        <v>0</v>
      </c>
      <c r="AH52" s="97"/>
      <c r="AI52" s="97"/>
      <c r="AJ52" s="97"/>
      <c r="AK52" s="100" t="s">
        <v>40</v>
      </c>
    </row>
    <row r="53" spans="1:42" ht="9.75" customHeight="1" x14ac:dyDescent="0.15">
      <c r="A53" s="130"/>
      <c r="B53" s="131"/>
      <c r="C53" s="141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16"/>
      <c r="T53" s="105"/>
      <c r="U53" s="105"/>
      <c r="V53" s="105"/>
      <c r="W53" s="105"/>
      <c r="X53" s="105"/>
      <c r="Y53" s="109"/>
      <c r="Z53" s="112"/>
      <c r="AA53" s="105"/>
      <c r="AB53" s="117"/>
      <c r="AC53" s="121"/>
      <c r="AD53" s="121"/>
      <c r="AE53" s="121"/>
      <c r="AF53" s="111"/>
      <c r="AG53" s="102"/>
      <c r="AH53" s="103"/>
      <c r="AI53" s="103"/>
      <c r="AJ53" s="103"/>
      <c r="AK53" s="106"/>
    </row>
    <row r="54" spans="1:42" x14ac:dyDescent="0.15">
      <c r="A54" s="130"/>
      <c r="B54" s="131"/>
      <c r="C54" s="139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7"/>
      <c r="Z54" s="104" t="s">
        <v>44</v>
      </c>
      <c r="AA54" s="104"/>
      <c r="AB54" s="104"/>
      <c r="AC54" s="104"/>
      <c r="AD54" s="104"/>
      <c r="AE54" s="104"/>
      <c r="AF54" s="124"/>
      <c r="AG54" s="96">
        <f>SUM(AG40:AJ53)</f>
        <v>0</v>
      </c>
      <c r="AH54" s="97"/>
      <c r="AI54" s="97"/>
      <c r="AJ54" s="97"/>
      <c r="AK54" s="100" t="s">
        <v>40</v>
      </c>
    </row>
    <row r="55" spans="1:42" ht="14.25" thickBot="1" x14ac:dyDescent="0.2">
      <c r="A55" s="132"/>
      <c r="B55" s="133"/>
      <c r="C55" s="148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50"/>
      <c r="Z55" s="105"/>
      <c r="AA55" s="105"/>
      <c r="AB55" s="105"/>
      <c r="AC55" s="105"/>
      <c r="AD55" s="105"/>
      <c r="AE55" s="105"/>
      <c r="AF55" s="117"/>
      <c r="AG55" s="98"/>
      <c r="AH55" s="99"/>
      <c r="AI55" s="99"/>
      <c r="AJ55" s="99"/>
      <c r="AK55" s="101"/>
    </row>
    <row r="56" spans="1:42" ht="13.5" customHeight="1" x14ac:dyDescent="0.15">
      <c r="A56" s="153" t="s">
        <v>41</v>
      </c>
      <c r="B56" s="129"/>
      <c r="C56" s="156" t="s">
        <v>45</v>
      </c>
      <c r="D56" s="156"/>
      <c r="E56" s="156"/>
      <c r="F56" s="156"/>
      <c r="G56" s="156"/>
      <c r="H56" s="123" t="s">
        <v>139</v>
      </c>
      <c r="I56" s="104"/>
      <c r="J56" s="104"/>
      <c r="K56" s="104"/>
      <c r="L56" s="104"/>
      <c r="M56" s="104"/>
      <c r="N56" s="108"/>
      <c r="O56" s="134" t="s">
        <v>39</v>
      </c>
      <c r="P56" s="114"/>
      <c r="Q56" s="115"/>
      <c r="R56" s="166" t="s">
        <v>37</v>
      </c>
      <c r="S56" s="167"/>
      <c r="T56" s="167"/>
      <c r="U56" s="168"/>
      <c r="V56" s="113" t="s">
        <v>46</v>
      </c>
      <c r="W56" s="114"/>
      <c r="X56" s="114"/>
      <c r="Y56" s="115"/>
      <c r="Z56" s="176" t="s">
        <v>2</v>
      </c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8"/>
    </row>
    <row r="57" spans="1:42" x14ac:dyDescent="0.15">
      <c r="A57" s="130"/>
      <c r="B57" s="131"/>
      <c r="C57" s="156"/>
      <c r="D57" s="156"/>
      <c r="E57" s="156"/>
      <c r="F57" s="156"/>
      <c r="G57" s="156"/>
      <c r="H57" s="116"/>
      <c r="I57" s="105"/>
      <c r="J57" s="105"/>
      <c r="K57" s="105"/>
      <c r="L57" s="105"/>
      <c r="M57" s="105"/>
      <c r="N57" s="109"/>
      <c r="O57" s="135"/>
      <c r="P57" s="105"/>
      <c r="Q57" s="117"/>
      <c r="R57" s="169"/>
      <c r="S57" s="170"/>
      <c r="T57" s="170"/>
      <c r="U57" s="171"/>
      <c r="V57" s="116"/>
      <c r="W57" s="105"/>
      <c r="X57" s="105"/>
      <c r="Y57" s="117"/>
      <c r="Z57" s="179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1"/>
    </row>
    <row r="58" spans="1:42" x14ac:dyDescent="0.15">
      <c r="A58" s="130"/>
      <c r="B58" s="131"/>
      <c r="C58" s="161" t="s">
        <v>125</v>
      </c>
      <c r="D58" s="162"/>
      <c r="E58" s="162"/>
      <c r="F58" s="162"/>
      <c r="G58" s="124"/>
      <c r="H58" s="125"/>
      <c r="I58" s="104"/>
      <c r="J58" s="104"/>
      <c r="K58" s="104" t="s">
        <v>36</v>
      </c>
      <c r="L58" s="107"/>
      <c r="M58" s="104"/>
      <c r="N58" s="108"/>
      <c r="O58" s="126">
        <f t="shared" ref="O58" si="56">(L58-H58)*24</f>
        <v>0</v>
      </c>
      <c r="P58" s="104" t="s">
        <v>38</v>
      </c>
      <c r="Q58" s="124"/>
      <c r="R58" s="120">
        <f>SUM(BG44)</f>
        <v>0</v>
      </c>
      <c r="S58" s="120"/>
      <c r="T58" s="120"/>
      <c r="U58" s="122" t="s">
        <v>40</v>
      </c>
      <c r="V58" s="120">
        <f>O58*R58</f>
        <v>0</v>
      </c>
      <c r="W58" s="120"/>
      <c r="X58" s="120"/>
      <c r="Y58" s="122" t="s">
        <v>40</v>
      </c>
      <c r="Z58" s="179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1"/>
    </row>
    <row r="59" spans="1:42" x14ac:dyDescent="0.15">
      <c r="A59" s="130"/>
      <c r="B59" s="131"/>
      <c r="C59" s="163"/>
      <c r="D59" s="164"/>
      <c r="E59" s="164"/>
      <c r="F59" s="164"/>
      <c r="G59" s="117"/>
      <c r="H59" s="116"/>
      <c r="I59" s="105"/>
      <c r="J59" s="105"/>
      <c r="K59" s="105"/>
      <c r="L59" s="105"/>
      <c r="M59" s="105"/>
      <c r="N59" s="109"/>
      <c r="O59" s="127"/>
      <c r="P59" s="105"/>
      <c r="Q59" s="117"/>
      <c r="R59" s="121"/>
      <c r="S59" s="121"/>
      <c r="T59" s="121"/>
      <c r="U59" s="111"/>
      <c r="V59" s="121"/>
      <c r="W59" s="121"/>
      <c r="X59" s="121"/>
      <c r="Y59" s="111"/>
      <c r="Z59" s="179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1"/>
    </row>
    <row r="60" spans="1:42" x14ac:dyDescent="0.15">
      <c r="A60" s="130"/>
      <c r="B60" s="131"/>
      <c r="C60" s="165" t="s">
        <v>131</v>
      </c>
      <c r="D60" s="104"/>
      <c r="E60" s="104"/>
      <c r="F60" s="104"/>
      <c r="G60" s="124"/>
      <c r="H60" s="125"/>
      <c r="I60" s="104"/>
      <c r="J60" s="104"/>
      <c r="K60" s="104" t="s">
        <v>36</v>
      </c>
      <c r="L60" s="107"/>
      <c r="M60" s="104"/>
      <c r="N60" s="108"/>
      <c r="O60" s="112">
        <f t="shared" ref="O60" si="57">(L60-H60)*24</f>
        <v>0</v>
      </c>
      <c r="P60" s="136" t="s">
        <v>38</v>
      </c>
      <c r="Q60" s="137"/>
      <c r="R60" s="120">
        <f>SUM(BG45)</f>
        <v>0</v>
      </c>
      <c r="S60" s="120"/>
      <c r="T60" s="120"/>
      <c r="U60" s="118" t="s">
        <v>20</v>
      </c>
      <c r="V60" s="120">
        <f>O60*R60</f>
        <v>0</v>
      </c>
      <c r="W60" s="120"/>
      <c r="X60" s="120"/>
      <c r="Y60" s="122" t="s">
        <v>40</v>
      </c>
      <c r="Z60" s="179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1"/>
    </row>
    <row r="61" spans="1:42" x14ac:dyDescent="0.15">
      <c r="A61" s="130"/>
      <c r="B61" s="131"/>
      <c r="C61" s="116"/>
      <c r="D61" s="105"/>
      <c r="E61" s="105"/>
      <c r="F61" s="105"/>
      <c r="G61" s="117"/>
      <c r="H61" s="116"/>
      <c r="I61" s="105"/>
      <c r="J61" s="105"/>
      <c r="K61" s="105"/>
      <c r="L61" s="105"/>
      <c r="M61" s="105"/>
      <c r="N61" s="109"/>
      <c r="O61" s="112"/>
      <c r="P61" s="105"/>
      <c r="Q61" s="117"/>
      <c r="R61" s="121"/>
      <c r="S61" s="121"/>
      <c r="T61" s="121"/>
      <c r="U61" s="119"/>
      <c r="V61" s="121"/>
      <c r="W61" s="121"/>
      <c r="X61" s="121"/>
      <c r="Y61" s="111"/>
      <c r="Z61" s="179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1"/>
    </row>
    <row r="62" spans="1:42" x14ac:dyDescent="0.15">
      <c r="A62" s="130"/>
      <c r="B62" s="131"/>
      <c r="C62" s="123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8"/>
      <c r="O62" s="157" t="s">
        <v>47</v>
      </c>
      <c r="P62" s="104"/>
      <c r="Q62" s="104"/>
      <c r="R62" s="104"/>
      <c r="S62" s="104"/>
      <c r="T62" s="104"/>
      <c r="U62" s="124"/>
      <c r="V62" s="120">
        <f>SUM(V58:X61)</f>
        <v>0</v>
      </c>
      <c r="W62" s="120"/>
      <c r="X62" s="120"/>
      <c r="Y62" s="122" t="s">
        <v>40</v>
      </c>
      <c r="Z62" s="179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1"/>
    </row>
    <row r="63" spans="1:42" ht="14.25" thickBot="1" x14ac:dyDescent="0.2">
      <c r="A63" s="154"/>
      <c r="B63" s="155"/>
      <c r="C63" s="158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60"/>
      <c r="O63" s="135"/>
      <c r="P63" s="105"/>
      <c r="Q63" s="105"/>
      <c r="R63" s="105"/>
      <c r="S63" s="105"/>
      <c r="T63" s="105"/>
      <c r="U63" s="117"/>
      <c r="V63" s="121"/>
      <c r="W63" s="121"/>
      <c r="X63" s="121"/>
      <c r="Y63" s="111"/>
      <c r="Z63" s="163" t="s">
        <v>67</v>
      </c>
      <c r="AA63" s="164"/>
      <c r="AB63" s="164"/>
      <c r="AC63" s="164"/>
      <c r="AD63" s="164" t="s">
        <v>66</v>
      </c>
      <c r="AE63" s="164"/>
      <c r="AF63" s="164"/>
      <c r="AG63" s="164"/>
      <c r="AH63" s="164"/>
      <c r="AI63" s="164"/>
      <c r="AJ63" s="164"/>
      <c r="AK63" s="199"/>
    </row>
    <row r="64" spans="1:42" ht="14.25" customHeight="1" x14ac:dyDescent="0.15">
      <c r="A64" s="60"/>
      <c r="B64" s="61" t="s">
        <v>54</v>
      </c>
      <c r="C64" s="249"/>
      <c r="D64" s="249"/>
      <c r="E64" s="249"/>
      <c r="F64" s="249"/>
      <c r="G64" s="61" t="s">
        <v>55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3"/>
      <c r="Z64" s="123" t="s">
        <v>14</v>
      </c>
      <c r="AA64" s="104"/>
      <c r="AB64" s="104"/>
      <c r="AC64" s="104"/>
      <c r="AD64" s="124"/>
      <c r="AE64" s="243" t="s">
        <v>65</v>
      </c>
      <c r="AF64" s="244"/>
      <c r="AG64" s="244"/>
      <c r="AH64" s="244"/>
      <c r="AI64" s="244"/>
      <c r="AJ64" s="244"/>
      <c r="AK64" s="245"/>
    </row>
    <row r="65" spans="1:37" ht="13.5" customHeight="1" x14ac:dyDescent="0.15">
      <c r="A65" s="64"/>
      <c r="B65" s="61" t="s">
        <v>68</v>
      </c>
      <c r="C65" s="209" t="s">
        <v>129</v>
      </c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10"/>
      <c r="Z65" s="138"/>
      <c r="AA65" s="136"/>
      <c r="AB65" s="136"/>
      <c r="AC65" s="136"/>
      <c r="AD65" s="137"/>
      <c r="AE65" s="246"/>
      <c r="AF65" s="247"/>
      <c r="AG65" s="247"/>
      <c r="AH65" s="247"/>
      <c r="AI65" s="247"/>
      <c r="AJ65" s="247"/>
      <c r="AK65" s="248"/>
    </row>
    <row r="66" spans="1:37" ht="13.5" customHeight="1" x14ac:dyDescent="0.15">
      <c r="A66" s="64"/>
      <c r="B66" s="62"/>
      <c r="C66" s="202" t="s">
        <v>56</v>
      </c>
      <c r="D66" s="202"/>
      <c r="E66" s="202"/>
      <c r="F66" s="202"/>
      <c r="G66" s="61" t="s">
        <v>57</v>
      </c>
      <c r="H66" s="202"/>
      <c r="I66" s="202"/>
      <c r="J66" s="61" t="s">
        <v>58</v>
      </c>
      <c r="K66" s="202"/>
      <c r="L66" s="202"/>
      <c r="M66" s="61" t="s">
        <v>59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3"/>
      <c r="Z66" s="138"/>
      <c r="AA66" s="136"/>
      <c r="AB66" s="136"/>
      <c r="AC66" s="136"/>
      <c r="AD66" s="137"/>
      <c r="AE66" s="65"/>
      <c r="AF66" s="65"/>
      <c r="AG66" s="65"/>
      <c r="AH66" s="65"/>
      <c r="AI66" s="65"/>
      <c r="AJ66" s="65"/>
      <c r="AK66" s="66"/>
    </row>
    <row r="67" spans="1:37" ht="6.75" customHeight="1" x14ac:dyDescent="0.15">
      <c r="A67" s="64"/>
      <c r="C67" s="202"/>
      <c r="D67" s="202"/>
      <c r="E67" s="202"/>
      <c r="F67" s="202"/>
      <c r="G67" s="61"/>
      <c r="H67" s="202"/>
      <c r="I67" s="202"/>
      <c r="J67" s="61"/>
      <c r="K67" s="202"/>
      <c r="L67" s="202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3"/>
      <c r="Z67" s="138"/>
      <c r="AA67" s="136"/>
      <c r="AB67" s="136"/>
      <c r="AC67" s="136"/>
      <c r="AD67" s="137"/>
      <c r="AE67" s="65"/>
      <c r="AF67" s="65"/>
      <c r="AG67" s="65"/>
      <c r="AH67" s="65"/>
      <c r="AI67" s="67"/>
      <c r="AJ67" s="65"/>
      <c r="AK67" s="66"/>
    </row>
    <row r="68" spans="1:37" ht="13.5" customHeight="1" x14ac:dyDescent="0.15">
      <c r="A68" s="64"/>
      <c r="B68" s="209" t="s">
        <v>60</v>
      </c>
      <c r="C68" s="209"/>
      <c r="D68" s="209"/>
      <c r="E68" s="209"/>
      <c r="F68" s="209"/>
      <c r="G68" s="209"/>
      <c r="H68" s="209" t="s">
        <v>61</v>
      </c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10"/>
      <c r="Z68" s="138"/>
      <c r="AA68" s="136"/>
      <c r="AB68" s="136"/>
      <c r="AC68" s="136"/>
      <c r="AD68" s="137"/>
      <c r="AE68" s="200">
        <f>AG38+AG54+V62</f>
        <v>0</v>
      </c>
      <c r="AF68" s="200"/>
      <c r="AG68" s="200"/>
      <c r="AH68" s="200"/>
      <c r="AI68" s="200"/>
      <c r="AJ68" s="200"/>
      <c r="AK68" s="201"/>
    </row>
    <row r="69" spans="1:37" ht="13.5" customHeight="1" x14ac:dyDescent="0.15">
      <c r="A69" s="64"/>
      <c r="B69" s="61"/>
      <c r="C69" s="62"/>
      <c r="D69" s="62"/>
      <c r="E69" s="62"/>
      <c r="F69" s="62"/>
      <c r="G69" s="62"/>
      <c r="H69" s="209" t="s">
        <v>136</v>
      </c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61"/>
      <c r="W69" s="61"/>
      <c r="X69" s="61"/>
      <c r="Y69" s="63"/>
      <c r="Z69" s="138"/>
      <c r="AA69" s="136"/>
      <c r="AB69" s="136"/>
      <c r="AC69" s="136"/>
      <c r="AD69" s="137"/>
      <c r="AE69" s="200"/>
      <c r="AF69" s="200"/>
      <c r="AG69" s="200"/>
      <c r="AH69" s="200"/>
      <c r="AI69" s="200"/>
      <c r="AJ69" s="200"/>
      <c r="AK69" s="201"/>
    </row>
    <row r="70" spans="1:37" ht="6" customHeight="1" thickBot="1" x14ac:dyDescent="0.2">
      <c r="A70" s="64"/>
      <c r="B70" s="62"/>
      <c r="D70" s="62"/>
      <c r="E70" s="62"/>
      <c r="F70" s="62"/>
      <c r="G70" s="62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3"/>
      <c r="Z70" s="70"/>
      <c r="AA70" s="30"/>
      <c r="AB70" s="30"/>
      <c r="AC70" s="30"/>
      <c r="AD70" s="51"/>
      <c r="AE70" s="68"/>
      <c r="AF70" s="68"/>
      <c r="AG70" s="68"/>
      <c r="AH70" s="68"/>
      <c r="AI70" s="68"/>
      <c r="AJ70" s="68"/>
      <c r="AK70" s="69"/>
    </row>
    <row r="71" spans="1:37" ht="3.75" customHeight="1" x14ac:dyDescent="0.15">
      <c r="A71" s="71"/>
      <c r="B71" s="240"/>
      <c r="C71" s="240"/>
      <c r="D71" s="240"/>
      <c r="E71" s="240"/>
      <c r="F71" s="240"/>
      <c r="G71" s="240"/>
      <c r="H71" s="240"/>
      <c r="I71" s="240"/>
      <c r="J71" s="240"/>
      <c r="K71" s="241"/>
      <c r="L71" s="241"/>
      <c r="M71" s="241"/>
      <c r="N71" s="241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72"/>
      <c r="AA71" s="72"/>
      <c r="AB71" s="72"/>
      <c r="AC71" s="72"/>
      <c r="AD71" s="72"/>
      <c r="AE71" s="73"/>
      <c r="AF71" s="74"/>
      <c r="AG71" s="72"/>
      <c r="AH71" s="72"/>
      <c r="AI71" s="72"/>
      <c r="AJ71" s="72"/>
      <c r="AK71" s="73"/>
    </row>
    <row r="72" spans="1:37" ht="13.5" customHeight="1" x14ac:dyDescent="0.15">
      <c r="A72" s="61"/>
      <c r="B72" s="209" t="s">
        <v>127</v>
      </c>
      <c r="C72" s="209"/>
      <c r="D72" s="209"/>
      <c r="E72" s="209"/>
      <c r="F72" s="209"/>
      <c r="G72" s="209"/>
      <c r="H72" s="209"/>
      <c r="I72" s="209"/>
      <c r="J72" s="209"/>
      <c r="K72" s="59"/>
      <c r="L72" s="59"/>
      <c r="M72" s="59"/>
      <c r="N72" s="59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30"/>
      <c r="AA72" s="30"/>
      <c r="AB72" s="30"/>
      <c r="AC72" s="30"/>
      <c r="AD72" s="30"/>
      <c r="AE72" s="67"/>
      <c r="AF72" s="75"/>
      <c r="AG72" s="30"/>
      <c r="AH72" s="30"/>
      <c r="AI72" s="30"/>
      <c r="AJ72" s="30"/>
      <c r="AK72" s="67"/>
    </row>
    <row r="73" spans="1:37" ht="13.5" customHeight="1" x14ac:dyDescent="0.15">
      <c r="A73" s="61"/>
      <c r="B73" s="239" t="s">
        <v>128</v>
      </c>
      <c r="C73" s="239"/>
      <c r="D73" s="239"/>
      <c r="E73" s="239"/>
      <c r="F73" s="209" t="s">
        <v>132</v>
      </c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42" t="s">
        <v>134</v>
      </c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136"/>
      <c r="AK73" s="136"/>
    </row>
    <row r="74" spans="1:37" ht="13.5" customHeight="1" x14ac:dyDescent="0.15">
      <c r="A74" s="61"/>
      <c r="B74" s="149" t="s">
        <v>135</v>
      </c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30"/>
      <c r="AA74" s="30"/>
      <c r="AB74" s="30"/>
      <c r="AC74" s="30"/>
      <c r="AD74" s="30"/>
      <c r="AE74" s="67"/>
      <c r="AF74" s="30"/>
      <c r="AG74" s="30"/>
      <c r="AH74" s="30"/>
      <c r="AI74" s="30"/>
      <c r="AJ74" s="136"/>
      <c r="AK74" s="136"/>
    </row>
    <row r="75" spans="1:37" ht="13.5" customHeight="1" x14ac:dyDescent="0.15">
      <c r="A75" s="30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136"/>
      <c r="AK75" s="136"/>
    </row>
    <row r="76" spans="1:37" x14ac:dyDescent="0.15">
      <c r="A76" s="6" t="s">
        <v>62</v>
      </c>
      <c r="B76" s="6"/>
      <c r="C76" s="12">
        <v>1</v>
      </c>
      <c r="D76" s="82" t="s">
        <v>64</v>
      </c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</row>
    <row r="77" spans="1:37" x14ac:dyDescent="0.15">
      <c r="A77" s="1"/>
      <c r="B77" s="1"/>
      <c r="C77" s="18">
        <v>2</v>
      </c>
      <c r="D77" s="10" t="s">
        <v>63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ht="41.25" customHeight="1" x14ac:dyDescent="0.15">
      <c r="A78" s="88" t="s">
        <v>79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</row>
    <row r="79" spans="1:37" ht="41.25" customHeight="1" x14ac:dyDescent="0.15">
      <c r="A79" s="190" t="s">
        <v>80</v>
      </c>
      <c r="B79" s="191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2"/>
    </row>
    <row r="80" spans="1:37" ht="41.25" customHeight="1" x14ac:dyDescent="0.15">
      <c r="A80" s="76"/>
      <c r="B80" s="187">
        <v>1</v>
      </c>
      <c r="C80" s="187"/>
      <c r="D80" s="189" t="s">
        <v>81</v>
      </c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77"/>
    </row>
    <row r="81" spans="1:37" ht="41.25" customHeight="1" x14ac:dyDescent="0.15">
      <c r="A81" s="76"/>
      <c r="B81" s="187">
        <v>2</v>
      </c>
      <c r="C81" s="187"/>
      <c r="D81" s="189" t="s">
        <v>82</v>
      </c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77"/>
    </row>
    <row r="82" spans="1:37" ht="41.25" customHeight="1" x14ac:dyDescent="0.15">
      <c r="A82" s="76"/>
      <c r="B82" s="187">
        <v>3</v>
      </c>
      <c r="C82" s="187"/>
      <c r="D82" s="189" t="s">
        <v>83</v>
      </c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77"/>
    </row>
    <row r="83" spans="1:37" ht="41.25" customHeight="1" x14ac:dyDescent="0.15">
      <c r="A83" s="76"/>
      <c r="B83" s="187">
        <v>4</v>
      </c>
      <c r="C83" s="187"/>
      <c r="D83" s="189" t="s">
        <v>84</v>
      </c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77"/>
    </row>
    <row r="84" spans="1:37" ht="41.25" customHeight="1" x14ac:dyDescent="0.15">
      <c r="A84" s="76"/>
      <c r="B84" s="187">
        <v>5</v>
      </c>
      <c r="C84" s="187"/>
      <c r="D84" s="188" t="s">
        <v>88</v>
      </c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8"/>
      <c r="AJ84" s="188"/>
      <c r="AK84" s="77"/>
    </row>
    <row r="85" spans="1:37" ht="41.25" customHeight="1" x14ac:dyDescent="0.15">
      <c r="A85" s="76"/>
      <c r="B85" s="187">
        <v>6</v>
      </c>
      <c r="C85" s="187"/>
      <c r="D85" s="188" t="s">
        <v>89</v>
      </c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77"/>
    </row>
    <row r="86" spans="1:37" ht="41.25" customHeight="1" x14ac:dyDescent="0.15">
      <c r="A86" s="76"/>
      <c r="B86" s="187">
        <v>7</v>
      </c>
      <c r="C86" s="187"/>
      <c r="D86" s="188" t="s">
        <v>85</v>
      </c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8"/>
      <c r="AJ86" s="188"/>
      <c r="AK86" s="77"/>
    </row>
    <row r="87" spans="1:37" ht="41.25" customHeight="1" x14ac:dyDescent="0.15">
      <c r="A87" s="76"/>
      <c r="B87" s="187">
        <v>8</v>
      </c>
      <c r="C87" s="187"/>
      <c r="D87" s="189" t="s">
        <v>86</v>
      </c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77"/>
    </row>
    <row r="88" spans="1:37" ht="41.25" customHeight="1" x14ac:dyDescent="0.15">
      <c r="A88" s="76"/>
      <c r="B88" s="187">
        <v>9</v>
      </c>
      <c r="C88" s="187"/>
      <c r="D88" s="189" t="s">
        <v>87</v>
      </c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77"/>
    </row>
    <row r="89" spans="1:37" ht="24" customHeight="1" x14ac:dyDescent="0.15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</row>
    <row r="90" spans="1:37" ht="24" customHeight="1" x14ac:dyDescent="0.15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</row>
    <row r="91" spans="1:37" ht="24" customHeight="1" x14ac:dyDescent="0.15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</row>
    <row r="92" spans="1:37" ht="24" customHeight="1" x14ac:dyDescent="0.15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</row>
    <row r="93" spans="1:37" ht="24" customHeight="1" x14ac:dyDescent="0.15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</row>
    <row r="94" spans="1:37" ht="24" customHeight="1" x14ac:dyDescent="0.1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</row>
    <row r="95" spans="1:37" ht="24" customHeight="1" x14ac:dyDescent="0.1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</row>
    <row r="96" spans="1:37" ht="24" customHeight="1" x14ac:dyDescent="0.1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</row>
    <row r="97" spans="1:37" ht="17.25" x14ac:dyDescent="0.15">
      <c r="A97" s="1"/>
      <c r="B97" s="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4"/>
      <c r="W97" s="4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4.25" x14ac:dyDescent="0.15">
      <c r="A98" s="27"/>
      <c r="B98" s="28"/>
      <c r="C98" s="28"/>
      <c r="D98" s="28"/>
      <c r="E98" s="28"/>
      <c r="F98" s="28"/>
      <c r="G98" s="28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34"/>
      <c r="AC98" s="33"/>
      <c r="AD98" s="33"/>
      <c r="AE98" s="33"/>
      <c r="AF98" s="79"/>
      <c r="AG98" s="79"/>
      <c r="AH98" s="79"/>
      <c r="AI98" s="79"/>
      <c r="AJ98" s="79"/>
      <c r="AK98" s="79"/>
    </row>
    <row r="99" spans="1:37" x14ac:dyDescent="0.15">
      <c r="A99" s="12"/>
      <c r="B99" s="12"/>
      <c r="C99" s="12"/>
      <c r="D99" s="12"/>
      <c r="E99" s="12"/>
      <c r="F99" s="12"/>
      <c r="G99" s="12"/>
      <c r="H99" s="6"/>
      <c r="I99" s="6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6"/>
      <c r="W99" s="80"/>
      <c r="X99" s="12"/>
      <c r="Y99" s="12"/>
      <c r="Z99" s="12"/>
      <c r="AA99" s="80"/>
      <c r="AB99" s="12"/>
      <c r="AC99" s="12"/>
      <c r="AD99" s="12"/>
      <c r="AE99" s="12"/>
      <c r="AF99" s="12"/>
      <c r="AG99" s="12"/>
      <c r="AH99" s="12"/>
      <c r="AI99" s="12"/>
      <c r="AJ99" s="12"/>
      <c r="AK99" s="13"/>
    </row>
    <row r="100" spans="1:37" x14ac:dyDescent="0.15">
      <c r="A100" s="12"/>
      <c r="B100" s="12"/>
      <c r="C100" s="12"/>
      <c r="D100" s="12"/>
      <c r="E100" s="12"/>
      <c r="F100" s="12"/>
      <c r="G100" s="12"/>
      <c r="H100" s="6"/>
      <c r="I100" s="6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6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3"/>
    </row>
    <row r="101" spans="1:37" x14ac:dyDescent="0.15">
      <c r="A101" s="81"/>
      <c r="B101" s="33"/>
      <c r="C101" s="33"/>
      <c r="D101" s="33"/>
      <c r="E101" s="33"/>
      <c r="F101" s="33"/>
      <c r="G101" s="33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x14ac:dyDescent="0.15">
      <c r="A102" s="33"/>
      <c r="B102" s="33"/>
      <c r="C102" s="33"/>
      <c r="D102" s="33"/>
      <c r="E102" s="33"/>
      <c r="F102" s="33"/>
      <c r="G102" s="33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x14ac:dyDescent="0.15">
      <c r="A103" s="31"/>
      <c r="B103" s="31"/>
      <c r="C103" s="31"/>
      <c r="D103" s="31"/>
      <c r="E103" s="31"/>
      <c r="F103" s="31"/>
      <c r="G103" s="31"/>
      <c r="H103" s="12"/>
      <c r="I103" s="12"/>
      <c r="J103" s="12"/>
      <c r="K103" s="12"/>
      <c r="L103" s="26"/>
      <c r="M103" s="26"/>
      <c r="N103" s="26"/>
      <c r="O103" s="26"/>
      <c r="P103" s="26"/>
      <c r="Q103" s="26"/>
      <c r="R103" s="26"/>
      <c r="S103" s="26"/>
      <c r="T103" s="26"/>
      <c r="U103" s="6"/>
      <c r="V103" s="6"/>
      <c r="W103" s="6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x14ac:dyDescent="0.15">
      <c r="A104" s="32"/>
      <c r="B104" s="3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33"/>
      <c r="AB104" s="33"/>
      <c r="AC104" s="34"/>
      <c r="AD104" s="34"/>
      <c r="AE104" s="34"/>
      <c r="AF104" s="34"/>
      <c r="AG104" s="33"/>
      <c r="AH104" s="33"/>
      <c r="AI104" s="33"/>
      <c r="AJ104" s="33"/>
      <c r="AK104" s="33"/>
    </row>
    <row r="105" spans="1:37" x14ac:dyDescent="0.15">
      <c r="A105" s="32"/>
      <c r="B105" s="3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33"/>
      <c r="AA105" s="33"/>
      <c r="AB105" s="33"/>
      <c r="AC105" s="34"/>
      <c r="AD105" s="34"/>
      <c r="AE105" s="34"/>
      <c r="AF105" s="34"/>
      <c r="AG105" s="33"/>
      <c r="AH105" s="33"/>
      <c r="AI105" s="33"/>
      <c r="AJ105" s="33"/>
      <c r="AK105" s="33"/>
    </row>
    <row r="106" spans="1:37" x14ac:dyDescent="0.15">
      <c r="A106" s="32"/>
      <c r="B106" s="3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6"/>
      <c r="N106" s="6"/>
      <c r="O106" s="6"/>
      <c r="P106" s="12"/>
      <c r="Q106" s="12"/>
      <c r="R106" s="12"/>
      <c r="S106" s="80"/>
      <c r="T106" s="12"/>
      <c r="U106" s="12"/>
      <c r="V106" s="12"/>
      <c r="W106" s="80"/>
      <c r="X106" s="12"/>
      <c r="Y106" s="12"/>
      <c r="Z106" s="6"/>
      <c r="AA106" s="12"/>
      <c r="AB106" s="12"/>
      <c r="AC106" s="6"/>
      <c r="AD106" s="6"/>
      <c r="AE106" s="6"/>
      <c r="AF106" s="30"/>
      <c r="AG106" s="12"/>
      <c r="AH106" s="12"/>
      <c r="AI106" s="12"/>
      <c r="AJ106" s="12"/>
      <c r="AK106" s="35"/>
    </row>
    <row r="107" spans="1:37" x14ac:dyDescent="0.15">
      <c r="A107" s="32"/>
      <c r="B107" s="3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6"/>
      <c r="N107" s="6"/>
      <c r="O107" s="6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6"/>
      <c r="AA107" s="12"/>
      <c r="AB107" s="12"/>
      <c r="AC107" s="6"/>
      <c r="AD107" s="6"/>
      <c r="AE107" s="6"/>
      <c r="AF107" s="30"/>
      <c r="AG107" s="12"/>
      <c r="AH107" s="12"/>
      <c r="AI107" s="12"/>
      <c r="AJ107" s="12"/>
      <c r="AK107" s="36"/>
    </row>
    <row r="108" spans="1:37" x14ac:dyDescent="0.15">
      <c r="A108" s="32"/>
      <c r="B108" s="32"/>
      <c r="C108" s="13"/>
      <c r="D108" s="13"/>
      <c r="E108" s="13"/>
      <c r="F108" s="13"/>
      <c r="G108" s="13"/>
      <c r="H108" s="13"/>
      <c r="I108" s="13"/>
      <c r="J108" s="6"/>
      <c r="K108" s="6"/>
      <c r="L108" s="6"/>
      <c r="M108" s="6"/>
      <c r="N108" s="6"/>
      <c r="O108" s="6"/>
      <c r="P108" s="12"/>
      <c r="Q108" s="12"/>
      <c r="R108" s="12"/>
      <c r="S108" s="80"/>
      <c r="T108" s="12"/>
      <c r="U108" s="12"/>
      <c r="V108" s="12"/>
      <c r="W108" s="80"/>
      <c r="X108" s="12"/>
      <c r="Y108" s="12"/>
      <c r="Z108" s="6"/>
      <c r="AA108" s="12"/>
      <c r="AB108" s="12"/>
      <c r="AC108" s="6"/>
      <c r="AD108" s="6"/>
      <c r="AE108" s="6"/>
      <c r="AF108" s="30"/>
      <c r="AG108" s="12"/>
      <c r="AH108" s="12"/>
      <c r="AI108" s="12"/>
      <c r="AJ108" s="12"/>
      <c r="AK108" s="35"/>
    </row>
    <row r="109" spans="1:37" x14ac:dyDescent="0.15">
      <c r="A109" s="32"/>
      <c r="B109" s="32"/>
      <c r="C109" s="13"/>
      <c r="D109" s="13"/>
      <c r="E109" s="13"/>
      <c r="F109" s="13"/>
      <c r="G109" s="13"/>
      <c r="H109" s="13"/>
      <c r="I109" s="13"/>
      <c r="J109" s="6"/>
      <c r="K109" s="6"/>
      <c r="L109" s="6"/>
      <c r="M109" s="6"/>
      <c r="N109" s="6"/>
      <c r="O109" s="6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6"/>
      <c r="AA109" s="12"/>
      <c r="AB109" s="12"/>
      <c r="AC109" s="6"/>
      <c r="AD109" s="6"/>
      <c r="AE109" s="6"/>
      <c r="AF109" s="30"/>
      <c r="AG109" s="12"/>
      <c r="AH109" s="12"/>
      <c r="AI109" s="12"/>
      <c r="AJ109" s="12"/>
      <c r="AK109" s="36"/>
    </row>
    <row r="110" spans="1:37" x14ac:dyDescent="0.15">
      <c r="A110" s="32"/>
      <c r="B110" s="32"/>
      <c r="C110" s="37"/>
      <c r="D110" s="37"/>
      <c r="E110" s="37"/>
      <c r="F110" s="37"/>
      <c r="G110" s="37"/>
      <c r="H110" s="37"/>
      <c r="I110" s="37"/>
      <c r="J110" s="13"/>
      <c r="K110" s="13"/>
      <c r="L110" s="13"/>
      <c r="M110" s="6"/>
      <c r="N110" s="6"/>
      <c r="O110" s="6"/>
      <c r="P110" s="6"/>
      <c r="Q110" s="6"/>
      <c r="R110" s="6"/>
      <c r="S110" s="80"/>
      <c r="T110" s="12"/>
      <c r="U110" s="12"/>
      <c r="V110" s="12"/>
      <c r="W110" s="80"/>
      <c r="X110" s="12"/>
      <c r="Y110" s="12"/>
      <c r="Z110" s="6"/>
      <c r="AA110" s="12"/>
      <c r="AB110" s="12"/>
      <c r="AC110" s="6"/>
      <c r="AD110" s="6"/>
      <c r="AE110" s="6"/>
      <c r="AF110" s="30"/>
      <c r="AG110" s="12"/>
      <c r="AH110" s="12"/>
      <c r="AI110" s="12"/>
      <c r="AJ110" s="12"/>
      <c r="AK110" s="35"/>
    </row>
    <row r="111" spans="1:37" x14ac:dyDescent="0.15">
      <c r="A111" s="32"/>
      <c r="B111" s="32"/>
      <c r="C111" s="37"/>
      <c r="D111" s="37"/>
      <c r="E111" s="37"/>
      <c r="F111" s="37"/>
      <c r="G111" s="37"/>
      <c r="H111" s="37"/>
      <c r="I111" s="37"/>
      <c r="J111" s="13"/>
      <c r="K111" s="13"/>
      <c r="L111" s="13"/>
      <c r="M111" s="6"/>
      <c r="N111" s="6"/>
      <c r="O111" s="6"/>
      <c r="P111" s="6"/>
      <c r="Q111" s="6"/>
      <c r="R111" s="6"/>
      <c r="S111" s="12"/>
      <c r="T111" s="12"/>
      <c r="U111" s="12"/>
      <c r="V111" s="12"/>
      <c r="W111" s="12"/>
      <c r="X111" s="12"/>
      <c r="Y111" s="12"/>
      <c r="Z111" s="6"/>
      <c r="AA111" s="12"/>
      <c r="AB111" s="12"/>
      <c r="AC111" s="6"/>
      <c r="AD111" s="6"/>
      <c r="AE111" s="6"/>
      <c r="AF111" s="30"/>
      <c r="AG111" s="12"/>
      <c r="AH111" s="12"/>
      <c r="AI111" s="12"/>
      <c r="AJ111" s="12"/>
      <c r="AK111" s="36"/>
    </row>
    <row r="112" spans="1:37" x14ac:dyDescent="0.15">
      <c r="A112" s="32"/>
      <c r="B112" s="3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80"/>
      <c r="T112" s="12"/>
      <c r="U112" s="12"/>
      <c r="V112" s="12"/>
      <c r="W112" s="80"/>
      <c r="X112" s="12"/>
      <c r="Y112" s="12"/>
      <c r="Z112" s="6"/>
      <c r="AA112" s="12"/>
      <c r="AB112" s="12"/>
      <c r="AC112" s="6"/>
      <c r="AD112" s="6"/>
      <c r="AE112" s="6"/>
      <c r="AF112" s="30"/>
      <c r="AG112" s="12"/>
      <c r="AH112" s="12"/>
      <c r="AI112" s="12"/>
      <c r="AJ112" s="12"/>
      <c r="AK112" s="35"/>
    </row>
    <row r="113" spans="1:37" x14ac:dyDescent="0.15">
      <c r="A113" s="32"/>
      <c r="B113" s="3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2"/>
      <c r="T113" s="12"/>
      <c r="U113" s="12"/>
      <c r="V113" s="12"/>
      <c r="W113" s="12"/>
      <c r="X113" s="12"/>
      <c r="Y113" s="12"/>
      <c r="Z113" s="6"/>
      <c r="AA113" s="12"/>
      <c r="AB113" s="12"/>
      <c r="AC113" s="6"/>
      <c r="AD113" s="6"/>
      <c r="AE113" s="6"/>
      <c r="AF113" s="30"/>
      <c r="AG113" s="12"/>
      <c r="AH113" s="12"/>
      <c r="AI113" s="12"/>
      <c r="AJ113" s="12"/>
      <c r="AK113" s="36"/>
    </row>
    <row r="114" spans="1:37" x14ac:dyDescent="0.15">
      <c r="A114" s="32"/>
      <c r="B114" s="32"/>
      <c r="C114" s="13"/>
      <c r="D114" s="13"/>
      <c r="E114" s="13"/>
      <c r="F114" s="13"/>
      <c r="G114" s="13"/>
      <c r="H114" s="13"/>
      <c r="I114" s="13"/>
      <c r="J114" s="13"/>
      <c r="K114" s="13"/>
      <c r="L114" s="6"/>
      <c r="M114" s="6"/>
      <c r="N114" s="6"/>
      <c r="O114" s="13"/>
      <c r="P114" s="12"/>
      <c r="Q114" s="12"/>
      <c r="R114" s="12"/>
      <c r="S114" s="80"/>
      <c r="T114" s="12"/>
      <c r="U114" s="12"/>
      <c r="V114" s="12"/>
      <c r="W114" s="80"/>
      <c r="X114" s="12"/>
      <c r="Y114" s="12"/>
      <c r="Z114" s="6"/>
      <c r="AA114" s="12"/>
      <c r="AB114" s="12"/>
      <c r="AC114" s="6"/>
      <c r="AD114" s="6"/>
      <c r="AE114" s="6"/>
      <c r="AF114" s="30"/>
      <c r="AG114" s="12"/>
      <c r="AH114" s="12"/>
      <c r="AI114" s="12"/>
      <c r="AJ114" s="12"/>
      <c r="AK114" s="35"/>
    </row>
    <row r="115" spans="1:37" x14ac:dyDescent="0.15">
      <c r="A115" s="32"/>
      <c r="B115" s="32"/>
      <c r="C115" s="13"/>
      <c r="D115" s="13"/>
      <c r="E115" s="13"/>
      <c r="F115" s="13"/>
      <c r="G115" s="13"/>
      <c r="H115" s="13"/>
      <c r="I115" s="13"/>
      <c r="J115" s="13"/>
      <c r="K115" s="13"/>
      <c r="L115" s="6"/>
      <c r="M115" s="6"/>
      <c r="N115" s="6"/>
      <c r="O115" s="13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6"/>
      <c r="AA115" s="12"/>
      <c r="AB115" s="12"/>
      <c r="AC115" s="6"/>
      <c r="AD115" s="6"/>
      <c r="AE115" s="6"/>
      <c r="AF115" s="30"/>
      <c r="AG115" s="12"/>
      <c r="AH115" s="12"/>
      <c r="AI115" s="12"/>
      <c r="AJ115" s="12"/>
      <c r="AK115" s="36"/>
    </row>
    <row r="116" spans="1:37" x14ac:dyDescent="0.15">
      <c r="A116" s="32"/>
      <c r="B116" s="32"/>
      <c r="C116" s="13"/>
      <c r="D116" s="13"/>
      <c r="E116" s="13"/>
      <c r="F116" s="13"/>
      <c r="G116" s="13"/>
      <c r="H116" s="13"/>
      <c r="I116" s="13"/>
      <c r="J116" s="13"/>
      <c r="K116" s="13"/>
      <c r="L116" s="6"/>
      <c r="M116" s="6"/>
      <c r="N116" s="6"/>
      <c r="O116" s="13"/>
      <c r="P116" s="12"/>
      <c r="Q116" s="12"/>
      <c r="R116" s="12"/>
      <c r="S116" s="80"/>
      <c r="T116" s="12"/>
      <c r="U116" s="12"/>
      <c r="V116" s="12"/>
      <c r="W116" s="80"/>
      <c r="X116" s="12"/>
      <c r="Y116" s="12"/>
      <c r="Z116" s="6"/>
      <c r="AA116" s="12"/>
      <c r="AB116" s="12"/>
      <c r="AC116" s="6"/>
      <c r="AD116" s="6"/>
      <c r="AE116" s="6"/>
      <c r="AF116" s="30"/>
      <c r="AG116" s="12"/>
      <c r="AH116" s="12"/>
      <c r="AI116" s="12"/>
      <c r="AJ116" s="12"/>
      <c r="AK116" s="35"/>
    </row>
    <row r="117" spans="1:37" x14ac:dyDescent="0.15">
      <c r="A117" s="32"/>
      <c r="B117" s="32"/>
      <c r="C117" s="13"/>
      <c r="D117" s="13"/>
      <c r="E117" s="13"/>
      <c r="F117" s="13"/>
      <c r="G117" s="13"/>
      <c r="H117" s="13"/>
      <c r="I117" s="13"/>
      <c r="J117" s="13"/>
      <c r="K117" s="13"/>
      <c r="L117" s="6"/>
      <c r="M117" s="6"/>
      <c r="N117" s="6"/>
      <c r="O117" s="13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6"/>
      <c r="AA117" s="12"/>
      <c r="AB117" s="12"/>
      <c r="AC117" s="6"/>
      <c r="AD117" s="6"/>
      <c r="AE117" s="6"/>
      <c r="AF117" s="30"/>
      <c r="AG117" s="12"/>
      <c r="AH117" s="12"/>
      <c r="AI117" s="12"/>
      <c r="AJ117" s="12"/>
      <c r="AK117" s="36"/>
    </row>
    <row r="118" spans="1:37" x14ac:dyDescent="0.15">
      <c r="A118" s="32"/>
      <c r="B118" s="3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2"/>
      <c r="N118" s="12"/>
      <c r="O118" s="12"/>
      <c r="P118" s="12"/>
      <c r="Q118" s="12"/>
      <c r="R118" s="12"/>
      <c r="S118" s="80"/>
      <c r="T118" s="12"/>
      <c r="U118" s="12"/>
      <c r="V118" s="12"/>
      <c r="W118" s="80"/>
      <c r="X118" s="12"/>
      <c r="Y118" s="12"/>
      <c r="Z118" s="6"/>
      <c r="AA118" s="12"/>
      <c r="AB118" s="12"/>
      <c r="AC118" s="6"/>
      <c r="AD118" s="6"/>
      <c r="AE118" s="6"/>
      <c r="AF118" s="30"/>
      <c r="AG118" s="12"/>
      <c r="AH118" s="12"/>
      <c r="AI118" s="12"/>
      <c r="AJ118" s="12"/>
      <c r="AK118" s="35"/>
    </row>
    <row r="119" spans="1:37" x14ac:dyDescent="0.15">
      <c r="A119" s="32"/>
      <c r="B119" s="3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6"/>
      <c r="AA119" s="12"/>
      <c r="AB119" s="12"/>
      <c r="AC119" s="6"/>
      <c r="AD119" s="6"/>
      <c r="AE119" s="6"/>
      <c r="AF119" s="30"/>
      <c r="AG119" s="12"/>
      <c r="AH119" s="12"/>
      <c r="AI119" s="12"/>
      <c r="AJ119" s="12"/>
      <c r="AK119" s="36"/>
    </row>
    <row r="120" spans="1:37" x14ac:dyDescent="0.15">
      <c r="A120" s="32"/>
      <c r="B120" s="3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35"/>
    </row>
    <row r="121" spans="1:37" x14ac:dyDescent="0.15">
      <c r="A121" s="32"/>
      <c r="B121" s="3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36"/>
    </row>
    <row r="122" spans="1:37" x14ac:dyDescent="0.15">
      <c r="A122" s="32"/>
      <c r="B122" s="3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33"/>
      <c r="AC122" s="34"/>
      <c r="AD122" s="34"/>
      <c r="AE122" s="34"/>
      <c r="AF122" s="34"/>
      <c r="AG122" s="33"/>
      <c r="AH122" s="12"/>
      <c r="AI122" s="12"/>
      <c r="AJ122" s="12"/>
      <c r="AK122" s="33"/>
    </row>
    <row r="123" spans="1:37" x14ac:dyDescent="0.15">
      <c r="A123" s="32"/>
      <c r="B123" s="3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33"/>
      <c r="AA123" s="33"/>
      <c r="AB123" s="33"/>
      <c r="AC123" s="34"/>
      <c r="AD123" s="34"/>
      <c r="AE123" s="34"/>
      <c r="AF123" s="34"/>
      <c r="AG123" s="33"/>
      <c r="AH123" s="33"/>
      <c r="AI123" s="33"/>
      <c r="AJ123" s="33"/>
      <c r="AK123" s="33"/>
    </row>
    <row r="124" spans="1:37" x14ac:dyDescent="0.15">
      <c r="A124" s="32"/>
      <c r="B124" s="3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80"/>
      <c r="T124" s="12"/>
      <c r="U124" s="12"/>
      <c r="V124" s="12"/>
      <c r="W124" s="80"/>
      <c r="X124" s="12"/>
      <c r="Y124" s="12"/>
      <c r="Z124" s="6"/>
      <c r="AA124" s="12"/>
      <c r="AB124" s="12"/>
      <c r="AC124" s="6"/>
      <c r="AD124" s="6"/>
      <c r="AE124" s="6"/>
      <c r="AF124" s="30"/>
      <c r="AG124" s="12"/>
      <c r="AH124" s="12"/>
      <c r="AI124" s="12"/>
      <c r="AJ124" s="12"/>
      <c r="AK124" s="35"/>
    </row>
    <row r="125" spans="1:37" x14ac:dyDescent="0.15">
      <c r="A125" s="32"/>
      <c r="B125" s="3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2"/>
      <c r="T125" s="12"/>
      <c r="U125" s="12"/>
      <c r="V125" s="12"/>
      <c r="W125" s="12"/>
      <c r="X125" s="12"/>
      <c r="Y125" s="12"/>
      <c r="Z125" s="6"/>
      <c r="AA125" s="12"/>
      <c r="AB125" s="12"/>
      <c r="AC125" s="6"/>
      <c r="AD125" s="6"/>
      <c r="AE125" s="6"/>
      <c r="AF125" s="30"/>
      <c r="AG125" s="12"/>
      <c r="AH125" s="12"/>
      <c r="AI125" s="12"/>
      <c r="AJ125" s="12"/>
      <c r="AK125" s="36"/>
    </row>
    <row r="126" spans="1:37" x14ac:dyDescent="0.15">
      <c r="A126" s="32"/>
      <c r="B126" s="3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80"/>
      <c r="T126" s="12"/>
      <c r="U126" s="12"/>
      <c r="V126" s="12"/>
      <c r="W126" s="80"/>
      <c r="X126" s="12"/>
      <c r="Y126" s="12"/>
      <c r="Z126" s="6"/>
      <c r="AA126" s="12"/>
      <c r="AB126" s="12"/>
      <c r="AC126" s="6"/>
      <c r="AD126" s="6"/>
      <c r="AE126" s="6"/>
      <c r="AF126" s="30"/>
      <c r="AG126" s="12"/>
      <c r="AH126" s="12"/>
      <c r="AI126" s="12"/>
      <c r="AJ126" s="12"/>
      <c r="AK126" s="35"/>
    </row>
    <row r="127" spans="1:37" x14ac:dyDescent="0.15">
      <c r="A127" s="32"/>
      <c r="B127" s="3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2"/>
      <c r="T127" s="12"/>
      <c r="U127" s="12"/>
      <c r="V127" s="12"/>
      <c r="W127" s="12"/>
      <c r="X127" s="12"/>
      <c r="Y127" s="12"/>
      <c r="Z127" s="6"/>
      <c r="AA127" s="12"/>
      <c r="AB127" s="12"/>
      <c r="AC127" s="6"/>
      <c r="AD127" s="6"/>
      <c r="AE127" s="6"/>
      <c r="AF127" s="30"/>
      <c r="AG127" s="12"/>
      <c r="AH127" s="12"/>
      <c r="AI127" s="12"/>
      <c r="AJ127" s="12"/>
      <c r="AK127" s="36"/>
    </row>
    <row r="128" spans="1:37" x14ac:dyDescent="0.15">
      <c r="A128" s="32"/>
      <c r="B128" s="32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80"/>
      <c r="T128" s="12"/>
      <c r="U128" s="12"/>
      <c r="V128" s="12"/>
      <c r="W128" s="80"/>
      <c r="X128" s="12"/>
      <c r="Y128" s="12"/>
      <c r="Z128" s="6"/>
      <c r="AA128" s="12"/>
      <c r="AB128" s="12"/>
      <c r="AC128" s="6"/>
      <c r="AD128" s="6"/>
      <c r="AE128" s="6"/>
      <c r="AF128" s="30"/>
      <c r="AG128" s="12"/>
      <c r="AH128" s="12"/>
      <c r="AI128" s="12"/>
      <c r="AJ128" s="12"/>
      <c r="AK128" s="35"/>
    </row>
    <row r="129" spans="1:37" x14ac:dyDescent="0.15">
      <c r="A129" s="32"/>
      <c r="B129" s="32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12"/>
      <c r="T129" s="12"/>
      <c r="U129" s="12"/>
      <c r="V129" s="12"/>
      <c r="W129" s="12"/>
      <c r="X129" s="12"/>
      <c r="Y129" s="12"/>
      <c r="Z129" s="6"/>
      <c r="AA129" s="12"/>
      <c r="AB129" s="12"/>
      <c r="AC129" s="6"/>
      <c r="AD129" s="6"/>
      <c r="AE129" s="6"/>
      <c r="AF129" s="30"/>
      <c r="AG129" s="12"/>
      <c r="AH129" s="12"/>
      <c r="AI129" s="12"/>
      <c r="AJ129" s="12"/>
      <c r="AK129" s="36"/>
    </row>
    <row r="130" spans="1:37" x14ac:dyDescent="0.15">
      <c r="A130" s="32"/>
      <c r="B130" s="3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80"/>
      <c r="T130" s="12"/>
      <c r="U130" s="12"/>
      <c r="V130" s="12"/>
      <c r="W130" s="80"/>
      <c r="X130" s="12"/>
      <c r="Y130" s="12"/>
      <c r="Z130" s="6"/>
      <c r="AA130" s="12"/>
      <c r="AB130" s="12"/>
      <c r="AC130" s="6"/>
      <c r="AD130" s="6"/>
      <c r="AE130" s="6"/>
      <c r="AF130" s="30"/>
      <c r="AG130" s="12"/>
      <c r="AH130" s="12"/>
      <c r="AI130" s="12"/>
      <c r="AJ130" s="12"/>
      <c r="AK130" s="35"/>
    </row>
    <row r="131" spans="1:37" x14ac:dyDescent="0.15">
      <c r="A131" s="32"/>
      <c r="B131" s="3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2"/>
      <c r="T131" s="12"/>
      <c r="U131" s="12"/>
      <c r="V131" s="12"/>
      <c r="W131" s="12"/>
      <c r="X131" s="12"/>
      <c r="Y131" s="12"/>
      <c r="Z131" s="6"/>
      <c r="AA131" s="12"/>
      <c r="AB131" s="12"/>
      <c r="AC131" s="6"/>
      <c r="AD131" s="6"/>
      <c r="AE131" s="6"/>
      <c r="AF131" s="30"/>
      <c r="AG131" s="12"/>
      <c r="AH131" s="12"/>
      <c r="AI131" s="12"/>
      <c r="AJ131" s="12"/>
      <c r="AK131" s="36"/>
    </row>
    <row r="132" spans="1:37" x14ac:dyDescent="0.15">
      <c r="A132" s="32"/>
      <c r="B132" s="3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80"/>
      <c r="T132" s="12"/>
      <c r="U132" s="12"/>
      <c r="V132" s="12"/>
      <c r="W132" s="80"/>
      <c r="X132" s="12"/>
      <c r="Y132" s="12"/>
      <c r="Z132" s="6"/>
      <c r="AA132" s="12"/>
      <c r="AB132" s="12"/>
      <c r="AC132" s="6"/>
      <c r="AD132" s="6"/>
      <c r="AE132" s="6"/>
      <c r="AF132" s="30"/>
      <c r="AG132" s="12"/>
      <c r="AH132" s="12"/>
      <c r="AI132" s="12"/>
      <c r="AJ132" s="12"/>
      <c r="AK132" s="35"/>
    </row>
    <row r="133" spans="1:37" x14ac:dyDescent="0.15">
      <c r="A133" s="32"/>
      <c r="B133" s="3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2"/>
      <c r="T133" s="12"/>
      <c r="U133" s="12"/>
      <c r="V133" s="12"/>
      <c r="W133" s="12"/>
      <c r="X133" s="12"/>
      <c r="Y133" s="12"/>
      <c r="Z133" s="6"/>
      <c r="AA133" s="12"/>
      <c r="AB133" s="12"/>
      <c r="AC133" s="6"/>
      <c r="AD133" s="6"/>
      <c r="AE133" s="6"/>
      <c r="AF133" s="30"/>
      <c r="AG133" s="12"/>
      <c r="AH133" s="12"/>
      <c r="AI133" s="12"/>
      <c r="AJ133" s="12"/>
      <c r="AK133" s="36"/>
    </row>
    <row r="134" spans="1:37" x14ac:dyDescent="0.15">
      <c r="A134" s="32"/>
      <c r="B134" s="3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80"/>
      <c r="T134" s="12"/>
      <c r="U134" s="12"/>
      <c r="V134" s="12"/>
      <c r="W134" s="80"/>
      <c r="X134" s="12"/>
      <c r="Y134" s="12"/>
      <c r="Z134" s="6"/>
      <c r="AA134" s="12"/>
      <c r="AB134" s="12"/>
      <c r="AC134" s="6"/>
      <c r="AD134" s="6"/>
      <c r="AE134" s="6"/>
      <c r="AF134" s="30"/>
      <c r="AG134" s="12"/>
      <c r="AH134" s="12"/>
      <c r="AI134" s="12"/>
      <c r="AJ134" s="12"/>
      <c r="AK134" s="35"/>
    </row>
    <row r="135" spans="1:37" x14ac:dyDescent="0.15">
      <c r="A135" s="32"/>
      <c r="B135" s="3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2"/>
      <c r="T135" s="12"/>
      <c r="U135" s="12"/>
      <c r="V135" s="12"/>
      <c r="W135" s="12"/>
      <c r="X135" s="12"/>
      <c r="Y135" s="12"/>
      <c r="Z135" s="6"/>
      <c r="AA135" s="12"/>
      <c r="AB135" s="12"/>
      <c r="AC135" s="6"/>
      <c r="AD135" s="6"/>
      <c r="AE135" s="6"/>
      <c r="AF135" s="30"/>
      <c r="AG135" s="12"/>
      <c r="AH135" s="12"/>
      <c r="AI135" s="12"/>
      <c r="AJ135" s="12"/>
      <c r="AK135" s="36"/>
    </row>
    <row r="136" spans="1:37" x14ac:dyDescent="0.15">
      <c r="A136" s="32"/>
      <c r="B136" s="3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35"/>
    </row>
    <row r="137" spans="1:37" x14ac:dyDescent="0.15">
      <c r="A137" s="32"/>
      <c r="B137" s="3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36"/>
    </row>
    <row r="138" spans="1:37" x14ac:dyDescent="0.15">
      <c r="A138" s="38"/>
      <c r="B138" s="2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33"/>
      <c r="Q138" s="33"/>
      <c r="R138" s="34"/>
      <c r="S138" s="34"/>
      <c r="T138" s="34"/>
      <c r="U138" s="34"/>
      <c r="V138" s="33"/>
      <c r="W138" s="33"/>
      <c r="X138" s="33"/>
      <c r="Y138" s="33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</row>
    <row r="139" spans="1:37" x14ac:dyDescent="0.15">
      <c r="A139" s="23"/>
      <c r="B139" s="2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33"/>
      <c r="P139" s="33"/>
      <c r="Q139" s="33"/>
      <c r="R139" s="34"/>
      <c r="S139" s="34"/>
      <c r="T139" s="34"/>
      <c r="U139" s="34"/>
      <c r="V139" s="33"/>
      <c r="W139" s="33"/>
      <c r="X139" s="33"/>
      <c r="Y139" s="33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</row>
    <row r="140" spans="1:37" x14ac:dyDescent="0.15">
      <c r="A140" s="23"/>
      <c r="B140" s="23"/>
      <c r="C140" s="39"/>
      <c r="D140" s="25"/>
      <c r="E140" s="25"/>
      <c r="F140" s="25"/>
      <c r="G140" s="12"/>
      <c r="H140" s="80"/>
      <c r="I140" s="12"/>
      <c r="J140" s="12"/>
      <c r="K140" s="12"/>
      <c r="L140" s="80"/>
      <c r="M140" s="12"/>
      <c r="N140" s="12"/>
      <c r="O140" s="6"/>
      <c r="P140" s="12"/>
      <c r="Q140" s="12"/>
      <c r="R140" s="6"/>
      <c r="S140" s="6"/>
      <c r="T140" s="6"/>
      <c r="U140" s="30"/>
      <c r="V140" s="6"/>
      <c r="W140" s="6"/>
      <c r="X140" s="6"/>
      <c r="Y140" s="30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</row>
    <row r="141" spans="1:37" x14ac:dyDescent="0.15">
      <c r="A141" s="23"/>
      <c r="B141" s="23"/>
      <c r="C141" s="25"/>
      <c r="D141" s="25"/>
      <c r="E141" s="25"/>
      <c r="F141" s="25"/>
      <c r="G141" s="12"/>
      <c r="H141" s="12"/>
      <c r="I141" s="12"/>
      <c r="J141" s="12"/>
      <c r="K141" s="12"/>
      <c r="L141" s="12"/>
      <c r="M141" s="12"/>
      <c r="N141" s="12"/>
      <c r="O141" s="6"/>
      <c r="P141" s="12"/>
      <c r="Q141" s="12"/>
      <c r="R141" s="6"/>
      <c r="S141" s="6"/>
      <c r="T141" s="6"/>
      <c r="U141" s="30"/>
      <c r="V141" s="6"/>
      <c r="W141" s="6"/>
      <c r="X141" s="6"/>
      <c r="Y141" s="30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</row>
    <row r="142" spans="1:37" x14ac:dyDescent="0.15">
      <c r="A142" s="23"/>
      <c r="B142" s="23"/>
      <c r="C142" s="34"/>
      <c r="D142" s="12"/>
      <c r="E142" s="12"/>
      <c r="F142" s="12"/>
      <c r="G142" s="12"/>
      <c r="H142" s="80"/>
      <c r="I142" s="12"/>
      <c r="J142" s="12"/>
      <c r="K142" s="12"/>
      <c r="L142" s="80"/>
      <c r="M142" s="12"/>
      <c r="N142" s="12"/>
      <c r="O142" s="6"/>
      <c r="P142" s="12"/>
      <c r="Q142" s="12"/>
      <c r="R142" s="6"/>
      <c r="S142" s="6"/>
      <c r="T142" s="6"/>
      <c r="U142" s="36"/>
      <c r="V142" s="6"/>
      <c r="W142" s="6"/>
      <c r="X142" s="6"/>
      <c r="Y142" s="30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</row>
    <row r="143" spans="1:37" x14ac:dyDescent="0.15">
      <c r="A143" s="23"/>
      <c r="B143" s="23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6"/>
      <c r="P143" s="12"/>
      <c r="Q143" s="12"/>
      <c r="R143" s="6"/>
      <c r="S143" s="6"/>
      <c r="T143" s="6"/>
      <c r="U143" s="36"/>
      <c r="V143" s="6"/>
      <c r="W143" s="6"/>
      <c r="X143" s="6"/>
      <c r="Y143" s="30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</row>
    <row r="144" spans="1:37" x14ac:dyDescent="0.15">
      <c r="A144" s="23"/>
      <c r="B144" s="2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6"/>
      <c r="W144" s="6"/>
      <c r="X144" s="6"/>
      <c r="Y144" s="30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</row>
    <row r="145" spans="1:37" x14ac:dyDescent="0.15">
      <c r="A145" s="23"/>
      <c r="B145" s="2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6"/>
      <c r="W145" s="6"/>
      <c r="X145" s="6"/>
      <c r="Y145" s="30"/>
      <c r="Z145" s="24"/>
      <c r="AA145" s="25"/>
      <c r="AB145" s="25"/>
      <c r="AC145" s="25"/>
      <c r="AD145" s="24"/>
      <c r="AE145" s="25"/>
      <c r="AF145" s="25"/>
      <c r="AG145" s="25"/>
      <c r="AH145" s="25"/>
      <c r="AI145" s="25"/>
      <c r="AJ145" s="25"/>
      <c r="AK145" s="25"/>
    </row>
    <row r="146" spans="1:37" x14ac:dyDescent="0.15">
      <c r="A146" s="23"/>
      <c r="B146" s="2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6"/>
      <c r="W146" s="6"/>
      <c r="X146" s="6"/>
      <c r="Y146" s="30"/>
      <c r="Z146" s="12"/>
      <c r="AA146" s="12"/>
      <c r="AB146" s="12"/>
      <c r="AC146" s="12"/>
      <c r="AD146" s="12"/>
      <c r="AE146" s="20"/>
      <c r="AF146" s="20"/>
      <c r="AG146" s="20"/>
      <c r="AH146" s="20"/>
      <c r="AI146" s="20"/>
      <c r="AJ146" s="20"/>
      <c r="AK146" s="20"/>
    </row>
    <row r="147" spans="1:37" x14ac:dyDescent="0.15">
      <c r="A147" s="11"/>
      <c r="B147" s="11"/>
      <c r="C147" s="17"/>
      <c r="D147" s="17"/>
      <c r="E147" s="17"/>
      <c r="F147" s="17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2"/>
      <c r="AA147" s="12"/>
      <c r="AB147" s="12"/>
      <c r="AC147" s="12"/>
      <c r="AD147" s="12"/>
      <c r="AE147" s="20"/>
      <c r="AF147" s="20"/>
      <c r="AG147" s="20"/>
      <c r="AH147" s="20"/>
      <c r="AI147" s="20"/>
      <c r="AJ147" s="20"/>
      <c r="AK147" s="20"/>
    </row>
    <row r="148" spans="1:37" x14ac:dyDescent="0.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2"/>
      <c r="AA148" s="12"/>
      <c r="AB148" s="12"/>
      <c r="AC148" s="12"/>
      <c r="AD148" s="12"/>
      <c r="AE148" s="20"/>
      <c r="AF148" s="20"/>
      <c r="AG148" s="20"/>
      <c r="AH148" s="20"/>
      <c r="AI148" s="20"/>
      <c r="AJ148" s="20"/>
      <c r="AK148" s="20"/>
    </row>
    <row r="149" spans="1:37" x14ac:dyDescent="0.15">
      <c r="A149" s="11"/>
      <c r="B149" s="17"/>
      <c r="C149" s="17"/>
      <c r="D149" s="17"/>
      <c r="E149" s="17"/>
      <c r="F149" s="17"/>
      <c r="G149" s="11"/>
      <c r="H149" s="17"/>
      <c r="I149" s="17"/>
      <c r="J149" s="11"/>
      <c r="K149" s="17"/>
      <c r="L149" s="17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2"/>
      <c r="AA149" s="12"/>
      <c r="AB149" s="12"/>
      <c r="AC149" s="12"/>
      <c r="AD149" s="12"/>
      <c r="AE149" s="20"/>
      <c r="AF149" s="20"/>
      <c r="AG149" s="20"/>
      <c r="AH149" s="20"/>
      <c r="AI149" s="1"/>
      <c r="AJ149" s="20"/>
      <c r="AK149" s="20"/>
    </row>
    <row r="150" spans="1:37" x14ac:dyDescent="0.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2"/>
      <c r="AA150" s="12"/>
      <c r="AB150" s="12"/>
      <c r="AC150" s="12"/>
      <c r="AD150" s="12"/>
      <c r="AE150" s="20"/>
      <c r="AF150" s="20"/>
      <c r="AG150" s="20"/>
      <c r="AH150" s="20"/>
      <c r="AI150" s="20"/>
      <c r="AJ150" s="20"/>
      <c r="AK150" s="20"/>
    </row>
    <row r="151" spans="1:37" x14ac:dyDescent="0.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2"/>
      <c r="AA151" s="12"/>
      <c r="AB151" s="12"/>
      <c r="AC151" s="12"/>
      <c r="AD151" s="12"/>
      <c r="AE151" s="20"/>
      <c r="AF151" s="20"/>
      <c r="AG151" s="20"/>
      <c r="AH151" s="20"/>
      <c r="AI151" s="20"/>
      <c r="AJ151" s="20"/>
      <c r="AK151" s="20"/>
    </row>
    <row r="152" spans="1:37" x14ac:dyDescent="0.15">
      <c r="A152" s="11"/>
      <c r="B152" s="11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2"/>
      <c r="AA152" s="12"/>
      <c r="AB152" s="12"/>
      <c r="AC152" s="12"/>
      <c r="AD152" s="12"/>
      <c r="AE152" s="1"/>
      <c r="AF152" s="19"/>
      <c r="AG152" s="6"/>
      <c r="AH152" s="6"/>
      <c r="AI152" s="6"/>
      <c r="AJ152" s="6"/>
      <c r="AK152" s="1"/>
    </row>
    <row r="153" spans="1:37" x14ac:dyDescent="0.15">
      <c r="A153" s="11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2"/>
      <c r="AA153" s="12"/>
      <c r="AB153" s="12"/>
      <c r="AC153" s="12"/>
      <c r="AD153" s="12"/>
      <c r="AE153" s="1"/>
      <c r="AF153" s="6"/>
      <c r="AG153" s="6"/>
      <c r="AH153" s="6"/>
      <c r="AI153" s="6"/>
      <c r="AJ153" s="12"/>
      <c r="AK153" s="12"/>
    </row>
    <row r="154" spans="1:37" x14ac:dyDescent="0.15">
      <c r="A154" s="6"/>
      <c r="B154" s="6"/>
      <c r="C154" s="12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12"/>
      <c r="AA154" s="12"/>
      <c r="AB154" s="12"/>
      <c r="AC154" s="12"/>
      <c r="AD154" s="12"/>
      <c r="AE154" s="6"/>
      <c r="AF154" s="6"/>
      <c r="AG154" s="6"/>
      <c r="AH154" s="6"/>
      <c r="AI154" s="6"/>
      <c r="AJ154" s="12"/>
      <c r="AK154" s="12"/>
    </row>
    <row r="155" spans="1:37" x14ac:dyDescent="0.15">
      <c r="A155" s="6"/>
      <c r="B155" s="6"/>
      <c r="C155" s="12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x14ac:dyDescent="0.15">
      <c r="A156" s="1"/>
      <c r="B156" s="1"/>
      <c r="C156" s="18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</sheetData>
  <mergeCells count="296">
    <mergeCell ref="AD14:AK15"/>
    <mergeCell ref="B73:E73"/>
    <mergeCell ref="F73:P73"/>
    <mergeCell ref="B75:N75"/>
    <mergeCell ref="B74:N74"/>
    <mergeCell ref="Z64:AD69"/>
    <mergeCell ref="O71:Y71"/>
    <mergeCell ref="K71:N71"/>
    <mergeCell ref="B71:J71"/>
    <mergeCell ref="B72:J72"/>
    <mergeCell ref="Q73:AI73"/>
    <mergeCell ref="C65:Y65"/>
    <mergeCell ref="AE64:AK65"/>
    <mergeCell ref="C64:F64"/>
    <mergeCell ref="H18:AK19"/>
    <mergeCell ref="C66:D66"/>
    <mergeCell ref="E66:F66"/>
    <mergeCell ref="H66:I66"/>
    <mergeCell ref="K66:L66"/>
    <mergeCell ref="B68:G68"/>
    <mergeCell ref="H68:Y68"/>
    <mergeCell ref="H69:U69"/>
    <mergeCell ref="AD3:AE3"/>
    <mergeCell ref="A20:G21"/>
    <mergeCell ref="H20:K21"/>
    <mergeCell ref="L20:T21"/>
    <mergeCell ref="U20:W21"/>
    <mergeCell ref="X20:AK21"/>
    <mergeCell ref="A12:G13"/>
    <mergeCell ref="H12:AA13"/>
    <mergeCell ref="AB12:AE13"/>
    <mergeCell ref="AF12:AK13"/>
    <mergeCell ref="W14:Y15"/>
    <mergeCell ref="AA14:AC15"/>
    <mergeCell ref="V14:V15"/>
    <mergeCell ref="T14:U15"/>
    <mergeCell ref="I16:Q16"/>
    <mergeCell ref="I17:Q17"/>
    <mergeCell ref="S16:AA16"/>
    <mergeCell ref="A79:AK79"/>
    <mergeCell ref="B80:C80"/>
    <mergeCell ref="D80:AJ80"/>
    <mergeCell ref="B81:C81"/>
    <mergeCell ref="D81:AJ81"/>
    <mergeCell ref="B82:C82"/>
    <mergeCell ref="D82:AJ82"/>
    <mergeCell ref="B83:C83"/>
    <mergeCell ref="D83:AJ83"/>
    <mergeCell ref="A78:AK78"/>
    <mergeCell ref="A18:G19"/>
    <mergeCell ref="D76:AK76"/>
    <mergeCell ref="Z63:AC63"/>
    <mergeCell ref="AD63:AK63"/>
    <mergeCell ref="AE68:AK69"/>
    <mergeCell ref="AJ73:AK75"/>
    <mergeCell ref="C67:D67"/>
    <mergeCell ref="E67:F67"/>
    <mergeCell ref="H67:I67"/>
    <mergeCell ref="K67:L67"/>
    <mergeCell ref="S17:AA17"/>
    <mergeCell ref="AC16:AK16"/>
    <mergeCell ref="AC17:AK17"/>
    <mergeCell ref="B84:C84"/>
    <mergeCell ref="D84:AJ84"/>
    <mergeCell ref="B85:C85"/>
    <mergeCell ref="D85:AJ85"/>
    <mergeCell ref="B86:C86"/>
    <mergeCell ref="D86:AJ86"/>
    <mergeCell ref="B87:C87"/>
    <mergeCell ref="D87:AJ87"/>
    <mergeCell ref="B88:C88"/>
    <mergeCell ref="D88:AJ88"/>
    <mergeCell ref="Z56:AK62"/>
    <mergeCell ref="B4:N4"/>
    <mergeCell ref="B5:L5"/>
    <mergeCell ref="B10:S11"/>
    <mergeCell ref="H14:I15"/>
    <mergeCell ref="J14:K15"/>
    <mergeCell ref="L14:L15"/>
    <mergeCell ref="M14:N15"/>
    <mergeCell ref="O14:O15"/>
    <mergeCell ref="P14:Q15"/>
    <mergeCell ref="R14:R15"/>
    <mergeCell ref="S14:S15"/>
    <mergeCell ref="O34:O35"/>
    <mergeCell ref="P34:P35"/>
    <mergeCell ref="Q34:R35"/>
    <mergeCell ref="C22:R23"/>
    <mergeCell ref="V44:V45"/>
    <mergeCell ref="S44:U45"/>
    <mergeCell ref="W44:Y45"/>
    <mergeCell ref="S46:U47"/>
    <mergeCell ref="W46:Y47"/>
    <mergeCell ref="V46:V47"/>
    <mergeCell ref="C32:H33"/>
    <mergeCell ref="C34:H35"/>
    <mergeCell ref="C36:H37"/>
    <mergeCell ref="J28:K29"/>
    <mergeCell ref="P28:Q29"/>
    <mergeCell ref="J32:K33"/>
    <mergeCell ref="J34:K35"/>
    <mergeCell ref="M32:N33"/>
    <mergeCell ref="O32:O33"/>
    <mergeCell ref="M28:N29"/>
    <mergeCell ref="V42:V43"/>
    <mergeCell ref="S42:U43"/>
    <mergeCell ref="AG36:AJ37"/>
    <mergeCell ref="AK36:AK37"/>
    <mergeCell ref="C38:Y39"/>
    <mergeCell ref="AA26:AB27"/>
    <mergeCell ref="AF26:AF27"/>
    <mergeCell ref="AG26:AJ27"/>
    <mergeCell ref="AK26:AK27"/>
    <mergeCell ref="AA30:AB31"/>
    <mergeCell ref="AF30:AF31"/>
    <mergeCell ref="AG30:AJ31"/>
    <mergeCell ref="AK30:AK31"/>
    <mergeCell ref="AA34:AB35"/>
    <mergeCell ref="AF34:AF35"/>
    <mergeCell ref="AG34:AJ35"/>
    <mergeCell ref="AK34:AK35"/>
    <mergeCell ref="AG38:AJ39"/>
    <mergeCell ref="AK38:AK39"/>
    <mergeCell ref="Z38:AF39"/>
    <mergeCell ref="AF28:AF29"/>
    <mergeCell ref="AG28:AJ29"/>
    <mergeCell ref="AK28:AK29"/>
    <mergeCell ref="AA32:AB33"/>
    <mergeCell ref="AF32:AF33"/>
    <mergeCell ref="AG32:AJ33"/>
    <mergeCell ref="AK32:AK33"/>
    <mergeCell ref="V34:V35"/>
    <mergeCell ref="Z34:Z35"/>
    <mergeCell ref="S34:U35"/>
    <mergeCell ref="W34:Y35"/>
    <mergeCell ref="V32:V33"/>
    <mergeCell ref="Z32:Z33"/>
    <mergeCell ref="S32:U33"/>
    <mergeCell ref="W32:Y33"/>
    <mergeCell ref="AC34:AE35"/>
    <mergeCell ref="AA28:AB29"/>
    <mergeCell ref="V24:V25"/>
    <mergeCell ref="Z24:Z25"/>
    <mergeCell ref="S24:U25"/>
    <mergeCell ref="W24:Y25"/>
    <mergeCell ref="S22:Y23"/>
    <mergeCell ref="Z22:AB23"/>
    <mergeCell ref="AA24:AB25"/>
    <mergeCell ref="AC22:AF23"/>
    <mergeCell ref="AC24:AE25"/>
    <mergeCell ref="AF24:AF25"/>
    <mergeCell ref="AC28:AE29"/>
    <mergeCell ref="V28:V29"/>
    <mergeCell ref="V26:V27"/>
    <mergeCell ref="AC26:AE27"/>
    <mergeCell ref="Z26:Z27"/>
    <mergeCell ref="Z28:Z29"/>
    <mergeCell ref="S26:U27"/>
    <mergeCell ref="W26:Y27"/>
    <mergeCell ref="S28:U29"/>
    <mergeCell ref="W28:Y29"/>
    <mergeCell ref="AK24:AK25"/>
    <mergeCell ref="AG22:AK23"/>
    <mergeCell ref="AG24:AJ25"/>
    <mergeCell ref="C24:H25"/>
    <mergeCell ref="C26:H27"/>
    <mergeCell ref="C28:H29"/>
    <mergeCell ref="C30:H31"/>
    <mergeCell ref="A1:AK1"/>
    <mergeCell ref="V4:X5"/>
    <mergeCell ref="Y4:AK5"/>
    <mergeCell ref="V6:X7"/>
    <mergeCell ref="Y6:AK7"/>
    <mergeCell ref="R4:U5"/>
    <mergeCell ref="V8:X9"/>
    <mergeCell ref="Y8:AK9"/>
    <mergeCell ref="V10:X11"/>
    <mergeCell ref="Y10:AK11"/>
    <mergeCell ref="A16:G17"/>
    <mergeCell ref="A14:G15"/>
    <mergeCell ref="Z14:Z15"/>
    <mergeCell ref="J24:K25"/>
    <mergeCell ref="M24:N25"/>
    <mergeCell ref="J26:K27"/>
    <mergeCell ref="M26:N27"/>
    <mergeCell ref="AC30:AE31"/>
    <mergeCell ref="AC32:AE33"/>
    <mergeCell ref="AC36:AE37"/>
    <mergeCell ref="V36:V37"/>
    <mergeCell ref="Z36:Z37"/>
    <mergeCell ref="S36:U37"/>
    <mergeCell ref="W36:Y37"/>
    <mergeCell ref="AA36:AB37"/>
    <mergeCell ref="AF36:AF37"/>
    <mergeCell ref="Z30:Z31"/>
    <mergeCell ref="S30:U31"/>
    <mergeCell ref="W30:Y31"/>
    <mergeCell ref="V30:V31"/>
    <mergeCell ref="S48:U49"/>
    <mergeCell ref="AC40:AF41"/>
    <mergeCell ref="Z44:Z45"/>
    <mergeCell ref="AA44:AB45"/>
    <mergeCell ref="AC44:AE45"/>
    <mergeCell ref="AF44:AF45"/>
    <mergeCell ref="AG44:AJ45"/>
    <mergeCell ref="AK44:AK45"/>
    <mergeCell ref="Z46:Z47"/>
    <mergeCell ref="AA46:AB47"/>
    <mergeCell ref="AC46:AE47"/>
    <mergeCell ref="AG40:AK41"/>
    <mergeCell ref="A56:B63"/>
    <mergeCell ref="C56:G57"/>
    <mergeCell ref="W42:Y43"/>
    <mergeCell ref="Z42:Z43"/>
    <mergeCell ref="AA42:AB43"/>
    <mergeCell ref="AC42:AE43"/>
    <mergeCell ref="AF42:AF43"/>
    <mergeCell ref="AG42:AJ43"/>
    <mergeCell ref="AK42:AK43"/>
    <mergeCell ref="K58:K59"/>
    <mergeCell ref="V62:X63"/>
    <mergeCell ref="Y62:Y63"/>
    <mergeCell ref="O62:U63"/>
    <mergeCell ref="C62:N63"/>
    <mergeCell ref="C58:F59"/>
    <mergeCell ref="C60:F61"/>
    <mergeCell ref="G58:G59"/>
    <mergeCell ref="G60:G61"/>
    <mergeCell ref="R56:U57"/>
    <mergeCell ref="R58:T59"/>
    <mergeCell ref="U58:U59"/>
    <mergeCell ref="AA52:AB53"/>
    <mergeCell ref="AC52:AE53"/>
    <mergeCell ref="AF52:AF53"/>
    <mergeCell ref="A22:B39"/>
    <mergeCell ref="A40:B55"/>
    <mergeCell ref="H56:N57"/>
    <mergeCell ref="H58:J59"/>
    <mergeCell ref="L58:N59"/>
    <mergeCell ref="H60:J61"/>
    <mergeCell ref="K60:K61"/>
    <mergeCell ref="L60:N61"/>
    <mergeCell ref="O56:Q57"/>
    <mergeCell ref="O58:O59"/>
    <mergeCell ref="P58:Q59"/>
    <mergeCell ref="O60:O61"/>
    <mergeCell ref="P60:Q61"/>
    <mergeCell ref="C40:R41"/>
    <mergeCell ref="C42:R43"/>
    <mergeCell ref="C44:R45"/>
    <mergeCell ref="C46:R47"/>
    <mergeCell ref="C48:R49"/>
    <mergeCell ref="C50:R51"/>
    <mergeCell ref="C52:R53"/>
    <mergeCell ref="C54:Y55"/>
    <mergeCell ref="P32:P33"/>
    <mergeCell ref="Q32:R33"/>
    <mergeCell ref="M34:N35"/>
    <mergeCell ref="V56:Y57"/>
    <mergeCell ref="U60:U61"/>
    <mergeCell ref="R60:T61"/>
    <mergeCell ref="V58:X59"/>
    <mergeCell ref="Y58:Y59"/>
    <mergeCell ref="V60:X61"/>
    <mergeCell ref="Y60:Y61"/>
    <mergeCell ref="S40:Y41"/>
    <mergeCell ref="Z40:AB41"/>
    <mergeCell ref="S52:U53"/>
    <mergeCell ref="W52:Y53"/>
    <mergeCell ref="Z52:Z53"/>
    <mergeCell ref="Z54:AF55"/>
    <mergeCell ref="AA48:AB49"/>
    <mergeCell ref="V48:V49"/>
    <mergeCell ref="S50:U51"/>
    <mergeCell ref="W50:Y51"/>
    <mergeCell ref="AC48:AE49"/>
    <mergeCell ref="AF48:AF49"/>
    <mergeCell ref="Z50:Z51"/>
    <mergeCell ref="AA50:AB51"/>
    <mergeCell ref="AC50:AE51"/>
    <mergeCell ref="AF50:AF51"/>
    <mergeCell ref="V50:V51"/>
    <mergeCell ref="AG54:AJ55"/>
    <mergeCell ref="AK54:AK55"/>
    <mergeCell ref="AG52:AJ53"/>
    <mergeCell ref="V52:V53"/>
    <mergeCell ref="AK52:AK53"/>
    <mergeCell ref="W48:Y49"/>
    <mergeCell ref="AF46:AF47"/>
    <mergeCell ref="AG46:AJ47"/>
    <mergeCell ref="AK46:AK47"/>
    <mergeCell ref="Z48:Z49"/>
    <mergeCell ref="AG48:AJ49"/>
    <mergeCell ref="AK48:AK49"/>
    <mergeCell ref="AG50:AJ51"/>
    <mergeCell ref="AK50:AK51"/>
  </mergeCells>
  <phoneticPr fontId="30"/>
  <pageMargins left="0.78740157480314965" right="0.78740157480314965" top="0.59055118110236227" bottom="0.59055118110236227" header="0.51181102362204722" footer="0.51181102362204722"/>
  <pageSetup paperSize="9" scale="86" orientation="portrait" horizontalDpi="300" verticalDpi="300" r:id="rId1"/>
  <headerFooter alignWithMargins="0"/>
  <rowBreaks count="1" manualBreakCount="1">
    <brk id="77" max="36" man="1"/>
  </rowBreaks>
  <ignoredErrors>
    <ignoredError sqref="BG19:BG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23</xdr:row>
                    <xdr:rowOff>38100</xdr:rowOff>
                  </from>
                  <to>
                    <xdr:col>9</xdr:col>
                    <xdr:colOff>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180975</xdr:colOff>
                    <xdr:row>23</xdr:row>
                    <xdr:rowOff>38100</xdr:rowOff>
                  </from>
                  <to>
                    <xdr:col>12</xdr:col>
                    <xdr:colOff>9525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180975</xdr:colOff>
                    <xdr:row>25</xdr:row>
                    <xdr:rowOff>38100</xdr:rowOff>
                  </from>
                  <to>
                    <xdr:col>9</xdr:col>
                    <xdr:colOff>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180975</xdr:colOff>
                    <xdr:row>25</xdr:row>
                    <xdr:rowOff>38100</xdr:rowOff>
                  </from>
                  <to>
                    <xdr:col>12</xdr:col>
                    <xdr:colOff>9525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180975</xdr:colOff>
                    <xdr:row>27</xdr:row>
                    <xdr:rowOff>38100</xdr:rowOff>
                  </from>
                  <to>
                    <xdr:col>9</xdr:col>
                    <xdr:colOff>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38100</xdr:rowOff>
                  </from>
                  <to>
                    <xdr:col>12</xdr:col>
                    <xdr:colOff>9525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13</xdr:col>
                    <xdr:colOff>180975</xdr:colOff>
                    <xdr:row>27</xdr:row>
                    <xdr:rowOff>38100</xdr:rowOff>
                  </from>
                  <to>
                    <xdr:col>15</xdr:col>
                    <xdr:colOff>9525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7</xdr:col>
                    <xdr:colOff>180975</xdr:colOff>
                    <xdr:row>28</xdr:row>
                    <xdr:rowOff>123825</xdr:rowOff>
                  </from>
                  <to>
                    <xdr:col>9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7</xdr:col>
                    <xdr:colOff>180975</xdr:colOff>
                    <xdr:row>29</xdr:row>
                    <xdr:rowOff>123825</xdr:rowOff>
                  </from>
                  <to>
                    <xdr:col>9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9</xdr:col>
                    <xdr:colOff>180975</xdr:colOff>
                    <xdr:row>28</xdr:row>
                    <xdr:rowOff>123825</xdr:rowOff>
                  </from>
                  <to>
                    <xdr:col>11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123825</xdr:rowOff>
                  </from>
                  <to>
                    <xdr:col>11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11</xdr:col>
                    <xdr:colOff>180975</xdr:colOff>
                    <xdr:row>28</xdr:row>
                    <xdr:rowOff>123825</xdr:rowOff>
                  </from>
                  <to>
                    <xdr:col>13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11</xdr:col>
                    <xdr:colOff>180975</xdr:colOff>
                    <xdr:row>29</xdr:row>
                    <xdr:rowOff>123825</xdr:rowOff>
                  </from>
                  <to>
                    <xdr:col>13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13</xdr:col>
                    <xdr:colOff>180975</xdr:colOff>
                    <xdr:row>28</xdr:row>
                    <xdr:rowOff>123825</xdr:rowOff>
                  </from>
                  <to>
                    <xdr:col>15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13</xdr:col>
                    <xdr:colOff>180975</xdr:colOff>
                    <xdr:row>29</xdr:row>
                    <xdr:rowOff>123825</xdr:rowOff>
                  </from>
                  <to>
                    <xdr:col>15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7</xdr:col>
                    <xdr:colOff>180975</xdr:colOff>
                    <xdr:row>31</xdr:row>
                    <xdr:rowOff>28575</xdr:rowOff>
                  </from>
                  <to>
                    <xdr:col>9</xdr:col>
                    <xdr:colOff>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7</xdr:col>
                    <xdr:colOff>180975</xdr:colOff>
                    <xdr:row>33</xdr:row>
                    <xdr:rowOff>28575</xdr:rowOff>
                  </from>
                  <to>
                    <xdr:col>9</xdr:col>
                    <xdr:colOff>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10</xdr:col>
                    <xdr:colOff>180975</xdr:colOff>
                    <xdr:row>31</xdr:row>
                    <xdr:rowOff>28575</xdr:rowOff>
                  </from>
                  <to>
                    <xdr:col>12</xdr:col>
                    <xdr:colOff>9525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10</xdr:col>
                    <xdr:colOff>180975</xdr:colOff>
                    <xdr:row>33</xdr:row>
                    <xdr:rowOff>28575</xdr:rowOff>
                  </from>
                  <to>
                    <xdr:col>12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7</xdr:col>
                    <xdr:colOff>180975</xdr:colOff>
                    <xdr:row>35</xdr:row>
                    <xdr:rowOff>28575</xdr:rowOff>
                  </from>
                  <to>
                    <xdr:col>9</xdr:col>
                    <xdr:colOff>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5</xdr:col>
                    <xdr:colOff>171450</xdr:colOff>
                    <xdr:row>57</xdr:row>
                    <xdr:rowOff>47625</xdr:rowOff>
                  </from>
                  <to>
                    <xdr:col>6</xdr:col>
                    <xdr:colOff>190500</xdr:colOff>
                    <xdr:row>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5</xdr:col>
                    <xdr:colOff>171450</xdr:colOff>
                    <xdr:row>59</xdr:row>
                    <xdr:rowOff>47625</xdr:rowOff>
                  </from>
                  <to>
                    <xdr:col>6</xdr:col>
                    <xdr:colOff>190500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161925</xdr:rowOff>
                  </from>
                  <to>
                    <xdr:col>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209550</xdr:rowOff>
                  </from>
                  <to>
                    <xdr:col>8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161925</xdr:rowOff>
                  </from>
                  <to>
                    <xdr:col>18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209550</xdr:rowOff>
                  </from>
                  <to>
                    <xdr:col>18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15</xdr:row>
                    <xdr:rowOff>209550</xdr:rowOff>
                  </from>
                  <to>
                    <xdr:col>28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27</xdr:col>
                    <xdr:colOff>9525</xdr:colOff>
                    <xdr:row>14</xdr:row>
                    <xdr:rowOff>161925</xdr:rowOff>
                  </from>
                  <to>
                    <xdr:col>28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使用許可申請書 (手書用） </vt:lpstr>
      <vt:lpstr>使用許可申請書 (決済枠あり) </vt:lpstr>
      <vt:lpstr>'使用許可申請書 (決済枠あり) '!Print_Area</vt:lpstr>
      <vt:lpstr>'使用許可申請書 (手書用）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1160-03535R</cp:lastModifiedBy>
  <cp:lastPrinted>2024-02-27T03:03:45Z</cp:lastPrinted>
  <dcterms:modified xsi:type="dcterms:W3CDTF">2024-02-27T03:05:08Z</dcterms:modified>
</cp:coreProperties>
</file>