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omoriarina\Downloads\"/>
    </mc:Choice>
  </mc:AlternateContent>
  <xr:revisionPtr revIDLastSave="0" documentId="13_ncr:1_{EDFBC1C7-C285-4459-BB1C-7F93C5CA0E6E}" xr6:coauthVersionLast="47" xr6:coauthVersionMax="47" xr10:uidLastSave="{00000000-0000-0000-0000-000000000000}"/>
  <bookViews>
    <workbookView xWindow="-108" yWindow="-108" windowWidth="23256" windowHeight="12456" tabRatio="839" xr2:uid="{00000000-000D-0000-FFFF-FFFF00000000}"/>
  </bookViews>
  <sheets>
    <sheet name="イベント広場　使用許可申請書 (手書用） " sheetId="22" r:id="rId1"/>
    <sheet name="イベント広場　使用許可申請書 (自動計算用） " sheetId="23" r:id="rId2"/>
  </sheets>
  <definedNames>
    <definedName name="_xlnm.Print_Area" localSheetId="0">'イベント広場　使用許可申請書 (手書用） '!$A$1:$AK$75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5" i="23" l="1"/>
  <c r="BG25" i="23" s="1"/>
  <c r="BD25" i="23"/>
  <c r="AY25" i="23"/>
  <c r="AX25" i="23"/>
  <c r="AW25" i="23"/>
  <c r="BC25" i="23" s="1"/>
  <c r="BD24" i="23"/>
  <c r="AZ24" i="23"/>
  <c r="AY24" i="23"/>
  <c r="AX24" i="23"/>
  <c r="AG24" i="23"/>
  <c r="BD23" i="23"/>
  <c r="AT23" i="23"/>
  <c r="AS23" i="23"/>
  <c r="AR23" i="23"/>
  <c r="AQ23" i="23"/>
  <c r="AP23" i="23"/>
  <c r="AO23" i="23"/>
  <c r="BD22" i="23"/>
  <c r="AG22" i="23"/>
  <c r="BE21" i="23"/>
  <c r="BG21" i="23" s="1"/>
  <c r="BC21" i="23"/>
  <c r="AZ21" i="23"/>
  <c r="AW21" i="23"/>
  <c r="BG20" i="23"/>
  <c r="BF20" i="23"/>
  <c r="BE20" i="23"/>
  <c r="AZ20" i="23"/>
  <c r="AY20" i="23"/>
  <c r="AX20" i="23"/>
  <c r="AW20" i="23"/>
  <c r="BC20" i="23" s="1"/>
  <c r="AZ19" i="23"/>
  <c r="AY19" i="23"/>
  <c r="AX19" i="23"/>
  <c r="AZ18" i="23"/>
  <c r="AY18" i="23"/>
  <c r="BE17" i="23"/>
  <c r="BG17" i="23" s="1"/>
  <c r="BE16" i="23"/>
  <c r="BG16" i="23" s="1"/>
  <c r="BC16" i="23"/>
  <c r="BB16" i="23"/>
  <c r="AY16" i="23"/>
  <c r="AW16" i="23"/>
  <c r="BE15" i="23"/>
  <c r="BG15" i="23" s="1"/>
  <c r="BC15" i="23"/>
  <c r="AZ15" i="23"/>
  <c r="AW15" i="23"/>
  <c r="BE14" i="23"/>
  <c r="BG14" i="23" s="1"/>
  <c r="AY14" i="23"/>
  <c r="AX14" i="23"/>
  <c r="AW14" i="23"/>
  <c r="BC14" i="23" s="1"/>
  <c r="BG13" i="23"/>
  <c r="BE13" i="23"/>
  <c r="AZ13" i="23"/>
  <c r="AY13" i="23"/>
  <c r="AX13" i="23"/>
  <c r="AW13" i="23"/>
  <c r="BC13" i="23" s="1"/>
  <c r="BE12" i="23"/>
  <c r="BG12" i="23" s="1"/>
  <c r="AZ12" i="23"/>
  <c r="AY12" i="23"/>
  <c r="AX12" i="23"/>
  <c r="BE11" i="23"/>
  <c r="BG11" i="23" s="1"/>
  <c r="AZ11" i="23"/>
  <c r="AY11" i="23"/>
  <c r="BG10" i="23"/>
  <c r="BE10" i="23"/>
  <c r="BC10" i="23"/>
  <c r="AZ10" i="23"/>
  <c r="AW10" i="23"/>
  <c r="BE9" i="23"/>
  <c r="BG9" i="23" s="1"/>
  <c r="BE8" i="23"/>
  <c r="BG8" i="23" s="1"/>
  <c r="BC8" i="23"/>
  <c r="BB8" i="23"/>
  <c r="AY8" i="23"/>
  <c r="AW8" i="23"/>
  <c r="BE7" i="23"/>
  <c r="BG7" i="23" s="1"/>
  <c r="BC7" i="23"/>
  <c r="AZ7" i="23"/>
  <c r="AX7" i="23"/>
  <c r="AW7" i="23"/>
  <c r="BE6" i="23"/>
  <c r="BG6" i="23" s="1"/>
  <c r="AY6" i="23"/>
  <c r="AX6" i="23"/>
  <c r="AW6" i="23"/>
  <c r="BC6" i="23" s="1"/>
  <c r="AT6" i="23"/>
  <c r="AS6" i="23"/>
  <c r="AR6" i="23"/>
  <c r="AQ6" i="23"/>
  <c r="AP6" i="23"/>
  <c r="AO6" i="23"/>
  <c r="BE5" i="23"/>
  <c r="BG5" i="23" s="1"/>
  <c r="BC5" i="23"/>
  <c r="AZ5" i="23"/>
  <c r="AX5" i="23"/>
  <c r="AW5" i="23"/>
  <c r="BE4" i="23"/>
  <c r="BG4" i="23" s="1"/>
  <c r="AY4" i="23"/>
  <c r="AX4" i="23"/>
  <c r="AW4" i="23"/>
  <c r="BC4" i="23" s="1"/>
  <c r="AT4" i="23"/>
  <c r="AS4" i="23"/>
  <c r="AR4" i="23"/>
  <c r="AQ4" i="23"/>
  <c r="AP4" i="23"/>
  <c r="AO4" i="23"/>
  <c r="BE3" i="23"/>
  <c r="BE19" i="23" s="1"/>
  <c r="BC3" i="23"/>
  <c r="AZ3" i="23"/>
  <c r="AX3" i="23"/>
  <c r="AW3" i="23"/>
  <c r="BB2" i="23"/>
  <c r="BB21" i="23" s="1"/>
  <c r="BA2" i="23"/>
  <c r="BA16" i="23" s="1"/>
  <c r="AZ2" i="23"/>
  <c r="AZ23" i="23" s="1"/>
  <c r="AY2" i="23"/>
  <c r="AY10" i="23" s="1"/>
  <c r="AX2" i="23"/>
  <c r="AX18" i="23" s="1"/>
  <c r="AW2" i="23"/>
  <c r="AW24" i="23" s="1"/>
  <c r="BC24" i="23" s="1"/>
  <c r="AT2" i="23"/>
  <c r="AS2" i="23"/>
  <c r="AR2" i="23"/>
  <c r="AQ2" i="23"/>
  <c r="AP2" i="23"/>
  <c r="AO2" i="23"/>
  <c r="BE24" i="23" l="1"/>
  <c r="BG24" i="23" s="1"/>
  <c r="BG19" i="23"/>
  <c r="BE18" i="23"/>
  <c r="BG18" i="23" s="1"/>
  <c r="BA17" i="23"/>
  <c r="BA22" i="23"/>
  <c r="BA23" i="23"/>
  <c r="BB9" i="23"/>
  <c r="BB22" i="23"/>
  <c r="BG3" i="23"/>
  <c r="BB10" i="23"/>
  <c r="BA11" i="23"/>
  <c r="BB11" i="23"/>
  <c r="BA12" i="23"/>
  <c r="AX15" i="23"/>
  <c r="BB18" i="23"/>
  <c r="BA19" i="23"/>
  <c r="AX21" i="23"/>
  <c r="BA24" i="23"/>
  <c r="AY3" i="23"/>
  <c r="AZ4" i="23"/>
  <c r="AY5" i="23"/>
  <c r="AZ6" i="23"/>
  <c r="AY7" i="23"/>
  <c r="AX8" i="23"/>
  <c r="AW9" i="23"/>
  <c r="BC9" i="23" s="1"/>
  <c r="BB12" i="23"/>
  <c r="BA13" i="23"/>
  <c r="AZ14" i="23"/>
  <c r="AY15" i="23"/>
  <c r="AX16" i="23"/>
  <c r="AW17" i="23"/>
  <c r="BC17" i="23" s="1"/>
  <c r="BF17" i="23"/>
  <c r="BB19" i="23"/>
  <c r="BA20" i="23"/>
  <c r="AY21" i="23"/>
  <c r="AW22" i="23"/>
  <c r="BC22" i="23" s="1"/>
  <c r="BE22" i="23"/>
  <c r="AW23" i="23"/>
  <c r="BC23" i="23" s="1"/>
  <c r="BE23" i="23"/>
  <c r="BG23" i="23" s="1"/>
  <c r="BB24" i="23"/>
  <c r="AZ25" i="23"/>
  <c r="BA10" i="23"/>
  <c r="BA4" i="23"/>
  <c r="BA6" i="23"/>
  <c r="AX17" i="23"/>
  <c r="BA3" i="23"/>
  <c r="BB4" i="23"/>
  <c r="BA5" i="23"/>
  <c r="BB6" i="23"/>
  <c r="BA7" i="23"/>
  <c r="AZ8" i="23"/>
  <c r="AY9" i="23"/>
  <c r="AX10" i="23"/>
  <c r="AW11" i="23"/>
  <c r="BC11" i="23" s="1"/>
  <c r="BB14" i="23"/>
  <c r="BA15" i="23"/>
  <c r="AZ16" i="23"/>
  <c r="AY17" i="23"/>
  <c r="AW18" i="23"/>
  <c r="BC18" i="23" s="1"/>
  <c r="BA21" i="23"/>
  <c r="AY22" i="23"/>
  <c r="AY23" i="23"/>
  <c r="BB25" i="23"/>
  <c r="BA9" i="23"/>
  <c r="BB17" i="23"/>
  <c r="BB23" i="23"/>
  <c r="BA18" i="23"/>
  <c r="AX9" i="23"/>
  <c r="BB13" i="23"/>
  <c r="BA14" i="23"/>
  <c r="BB20" i="23"/>
  <c r="AX22" i="23"/>
  <c r="AX23" i="23"/>
  <c r="BA25" i="23"/>
  <c r="BB3" i="23"/>
  <c r="BB5" i="23"/>
  <c r="BB7" i="23"/>
  <c r="BA8" i="23"/>
  <c r="AZ9" i="23"/>
  <c r="AX11" i="23"/>
  <c r="AW12" i="23"/>
  <c r="BC12" i="23" s="1"/>
  <c r="BB15" i="23"/>
  <c r="AZ17" i="23"/>
  <c r="AW19" i="23"/>
  <c r="BC19" i="23" s="1"/>
  <c r="AZ22" i="23"/>
  <c r="AT2" i="22"/>
  <c r="BD25" i="22"/>
  <c r="BD24" i="22"/>
  <c r="BD23" i="22"/>
  <c r="AT23" i="22"/>
  <c r="AS23" i="22"/>
  <c r="AR23" i="22"/>
  <c r="AQ23" i="22"/>
  <c r="AP23" i="22"/>
  <c r="AO23" i="22"/>
  <c r="BD22" i="22"/>
  <c r="BE21" i="22"/>
  <c r="BG21" i="22" s="1"/>
  <c r="BE20" i="22"/>
  <c r="BE25" i="22" s="1"/>
  <c r="BG25" i="22" s="1"/>
  <c r="BE17" i="22"/>
  <c r="BE16" i="22"/>
  <c r="BE15" i="22"/>
  <c r="BG15" i="22" s="1"/>
  <c r="BE14" i="22"/>
  <c r="BE13" i="22"/>
  <c r="BE12" i="22"/>
  <c r="BE11" i="22"/>
  <c r="BE10" i="22"/>
  <c r="BE9" i="22"/>
  <c r="BE8" i="22"/>
  <c r="BE7" i="22"/>
  <c r="BG7" i="22" s="1"/>
  <c r="BE6" i="22"/>
  <c r="BG6" i="22" s="1"/>
  <c r="AT6" i="22"/>
  <c r="AS6" i="22"/>
  <c r="AR6" i="22"/>
  <c r="AQ6" i="22"/>
  <c r="AP6" i="22"/>
  <c r="AO6" i="22"/>
  <c r="BE5" i="22"/>
  <c r="BE4" i="22"/>
  <c r="BG4" i="22" s="1"/>
  <c r="AT4" i="22"/>
  <c r="AS4" i="22"/>
  <c r="AR4" i="22"/>
  <c r="AQ4" i="22"/>
  <c r="AP4" i="22"/>
  <c r="AO4" i="22"/>
  <c r="BE3" i="22"/>
  <c r="BE22" i="22" s="1"/>
  <c r="AX2" i="22"/>
  <c r="AX9" i="22" s="1"/>
  <c r="AW2" i="22"/>
  <c r="AW9" i="22" s="1"/>
  <c r="AP2" i="22"/>
  <c r="AO2" i="22"/>
  <c r="BG22" i="23" l="1"/>
  <c r="AS2" i="22"/>
  <c r="BG5" i="22"/>
  <c r="BG11" i="22"/>
  <c r="BG16" i="22"/>
  <c r="AQ2" i="22"/>
  <c r="BG3" i="22"/>
  <c r="AY2" i="22"/>
  <c r="AY15" i="22" s="1"/>
  <c r="AZ2" i="22"/>
  <c r="BF20" i="22"/>
  <c r="BA2" i="22"/>
  <c r="BA3" i="22" s="1"/>
  <c r="BG9" i="22"/>
  <c r="BG20" i="22"/>
  <c r="AX10" i="22"/>
  <c r="AX17" i="22"/>
  <c r="AW8" i="22"/>
  <c r="AW20" i="22"/>
  <c r="AW15" i="22"/>
  <c r="AW19" i="22"/>
  <c r="AW14" i="22"/>
  <c r="AW6" i="22"/>
  <c r="AW4" i="22"/>
  <c r="AW18" i="22"/>
  <c r="AW25" i="22"/>
  <c r="AW23" i="22"/>
  <c r="AW22" i="22"/>
  <c r="AW13" i="22"/>
  <c r="AW5" i="22"/>
  <c r="AX20" i="22"/>
  <c r="AX15" i="22"/>
  <c r="AX7" i="22"/>
  <c r="AX5" i="22"/>
  <c r="AX3" i="22"/>
  <c r="AX19" i="22"/>
  <c r="AX14" i="22"/>
  <c r="AX25" i="22"/>
  <c r="AX23" i="22"/>
  <c r="AX22" i="22"/>
  <c r="AX18" i="22"/>
  <c r="AX13" i="22"/>
  <c r="AX12" i="22"/>
  <c r="AX24" i="22"/>
  <c r="AW16" i="22"/>
  <c r="AW24" i="22"/>
  <c r="AW12" i="22"/>
  <c r="BG13" i="22"/>
  <c r="AX16" i="22"/>
  <c r="AW7" i="22"/>
  <c r="BG10" i="22"/>
  <c r="BF17" i="22"/>
  <c r="AX4" i="22"/>
  <c r="AW11" i="22"/>
  <c r="BG17" i="22"/>
  <c r="AW21" i="22"/>
  <c r="AW3" i="22"/>
  <c r="AX6" i="22"/>
  <c r="AX11" i="22"/>
  <c r="AX21" i="22"/>
  <c r="AX8" i="22"/>
  <c r="BG8" i="22"/>
  <c r="BE19" i="22"/>
  <c r="AW10" i="22"/>
  <c r="BG12" i="22"/>
  <c r="AW17" i="22"/>
  <c r="BE23" i="22"/>
  <c r="BG23" i="22" s="1"/>
  <c r="AR2" i="22"/>
  <c r="BB2" i="22"/>
  <c r="BG14" i="22"/>
  <c r="AY18" i="22" l="1"/>
  <c r="AY14" i="22"/>
  <c r="AY21" i="22"/>
  <c r="AY23" i="22"/>
  <c r="AY11" i="22"/>
  <c r="AY17" i="22"/>
  <c r="AY3" i="22"/>
  <c r="AY24" i="22"/>
  <c r="AY12" i="22"/>
  <c r="AY9" i="22"/>
  <c r="AY5" i="22"/>
  <c r="AY6" i="22"/>
  <c r="AZ14" i="22"/>
  <c r="AZ21" i="22"/>
  <c r="AZ9" i="22"/>
  <c r="AZ24" i="22"/>
  <c r="AZ8" i="22"/>
  <c r="AZ15" i="22"/>
  <c r="AZ22" i="22"/>
  <c r="BA12" i="22"/>
  <c r="AZ6" i="22"/>
  <c r="AY25" i="22"/>
  <c r="AZ23" i="22"/>
  <c r="BA16" i="22"/>
  <c r="AZ16" i="22"/>
  <c r="AY10" i="22"/>
  <c r="AY13" i="22"/>
  <c r="AY16" i="22"/>
  <c r="AZ5" i="22"/>
  <c r="BA13" i="22"/>
  <c r="BA9" i="22"/>
  <c r="BA24" i="22"/>
  <c r="AZ12" i="22"/>
  <c r="BA22" i="22"/>
  <c r="BA15" i="22"/>
  <c r="BA17" i="22"/>
  <c r="AY20" i="22"/>
  <c r="AY4" i="22"/>
  <c r="BC4" i="22" s="1"/>
  <c r="AY8" i="22"/>
  <c r="AZ10" i="22"/>
  <c r="AZ25" i="22"/>
  <c r="BA19" i="22"/>
  <c r="BA11" i="22"/>
  <c r="BA4" i="22"/>
  <c r="BA7" i="22"/>
  <c r="BA10" i="22"/>
  <c r="BA5" i="22"/>
  <c r="BA8" i="22"/>
  <c r="BA21" i="22"/>
  <c r="AZ7" i="22"/>
  <c r="AZ4" i="22"/>
  <c r="AZ11" i="22"/>
  <c r="AZ13" i="22"/>
  <c r="AZ20" i="22"/>
  <c r="AY22" i="22"/>
  <c r="AY19" i="22"/>
  <c r="AZ17" i="22"/>
  <c r="AZ18" i="22"/>
  <c r="AZ19" i="22"/>
  <c r="BA18" i="22"/>
  <c r="AZ3" i="22"/>
  <c r="BA14" i="22"/>
  <c r="BA6" i="22"/>
  <c r="BA20" i="22"/>
  <c r="BA23" i="22"/>
  <c r="BA25" i="22"/>
  <c r="AY7" i="22"/>
  <c r="BB24" i="22"/>
  <c r="BB17" i="22"/>
  <c r="BB11" i="22"/>
  <c r="BB16" i="22"/>
  <c r="BB21" i="22"/>
  <c r="BB9" i="22"/>
  <c r="BB8" i="22"/>
  <c r="BB25" i="22"/>
  <c r="BB22" i="22"/>
  <c r="BB18" i="22"/>
  <c r="BB14" i="22"/>
  <c r="BB4" i="22"/>
  <c r="BB5" i="22"/>
  <c r="BB19" i="22"/>
  <c r="BB15" i="22"/>
  <c r="BB12" i="22"/>
  <c r="BB23" i="22"/>
  <c r="BB10" i="22"/>
  <c r="BB3" i="22"/>
  <c r="BB20" i="22"/>
  <c r="BB13" i="22"/>
  <c r="BB6" i="22"/>
  <c r="BB7" i="22"/>
  <c r="BG22" i="22"/>
  <c r="BG19" i="22"/>
  <c r="BE24" i="22"/>
  <c r="BG24" i="22" s="1"/>
  <c r="BE18" i="22"/>
  <c r="BC16" i="22" l="1"/>
  <c r="BC3" i="22"/>
  <c r="BC21" i="22"/>
  <c r="BC24" i="22"/>
  <c r="BC14" i="22"/>
  <c r="BC13" i="22"/>
  <c r="BC12" i="22"/>
  <c r="BC19" i="22"/>
  <c r="BC22" i="22"/>
  <c r="BC17" i="22"/>
  <c r="BC5" i="22"/>
  <c r="BC6" i="22"/>
  <c r="BC20" i="22"/>
  <c r="BC8" i="22"/>
  <c r="BC15" i="22"/>
  <c r="BC18" i="22"/>
  <c r="BC9" i="22"/>
  <c r="BC11" i="22"/>
  <c r="BC10" i="22"/>
  <c r="BC23" i="22"/>
  <c r="BC25" i="22"/>
  <c r="BC7" i="22"/>
  <c r="BG18" i="22"/>
</calcChain>
</file>

<file path=xl/sharedStrings.xml><?xml version="1.0" encoding="utf-8"?>
<sst xmlns="http://schemas.openxmlformats.org/spreadsheetml/2006/main" count="294" uniqueCount="108">
  <si>
    <t>申請者</t>
    <rPh sb="0" eb="3">
      <t>シンセイシャ</t>
    </rPh>
    <phoneticPr fontId="1"/>
  </si>
  <si>
    <t>使用場所等</t>
    <rPh sb="0" eb="2">
      <t>シヨウ</t>
    </rPh>
    <rPh sb="2" eb="4">
      <t>バショ</t>
    </rPh>
    <rPh sb="4" eb="5">
      <t>トウ</t>
    </rPh>
    <phoneticPr fontId="1"/>
  </si>
  <si>
    <t>氏　名</t>
    <rPh sb="0" eb="1">
      <t>シ</t>
    </rPh>
    <rPh sb="2" eb="3">
      <t>メイ</t>
    </rPh>
    <phoneticPr fontId="1"/>
  </si>
  <si>
    <t>連絡先</t>
    <rPh sb="0" eb="3">
      <t>レンラクサキ</t>
    </rPh>
    <phoneticPr fontId="1"/>
  </si>
  <si>
    <t>TEL</t>
    <phoneticPr fontId="1"/>
  </si>
  <si>
    <t>指定管理者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</si>
  <si>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</si>
  <si>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</si>
  <si>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</si>
  <si>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使用予定人員</t>
    <rPh sb="0" eb="2">
      <t>シヨウ</t>
    </rPh>
    <rPh sb="2" eb="4">
      <t>ヨテイ</t>
    </rPh>
    <rPh sb="4" eb="6">
      <t>ジンイン</t>
    </rPh>
    <phoneticPr fontId="1"/>
  </si>
  <si>
    <t>使用責任者</t>
    <rPh sb="0" eb="2">
      <t>シヨウ</t>
    </rPh>
    <rPh sb="2" eb="5">
      <t>セキニンシャ</t>
    </rPh>
    <phoneticPr fontId="1"/>
  </si>
  <si>
    <t>金額</t>
    <rPh sb="0" eb="2">
      <t>キンガク</t>
    </rPh>
    <phoneticPr fontId="8"/>
  </si>
  <si>
    <t>使用日時</t>
    <rPh sb="0" eb="1">
      <t>シ</t>
    </rPh>
    <rPh sb="1" eb="2">
      <t>ヨウ</t>
    </rPh>
    <rPh sb="2" eb="3">
      <t>ヒ</t>
    </rPh>
    <rPh sb="3" eb="4">
      <t>ジ</t>
    </rPh>
    <phoneticPr fontId="1"/>
  </si>
  <si>
    <t>～</t>
    <phoneticPr fontId="30"/>
  </si>
  <si>
    <t>単価</t>
    <rPh sb="0" eb="2">
      <t>タンカ</t>
    </rPh>
    <phoneticPr fontId="1"/>
  </si>
  <si>
    <t>時間</t>
    <rPh sb="0" eb="2">
      <t>ジカン</t>
    </rPh>
    <phoneticPr fontId="30"/>
  </si>
  <si>
    <t>時間数</t>
    <rPh sb="2" eb="3">
      <t>スウ</t>
    </rPh>
    <phoneticPr fontId="30"/>
  </si>
  <si>
    <t>円</t>
    <rPh sb="0" eb="1">
      <t>エン</t>
    </rPh>
    <phoneticPr fontId="30"/>
  </si>
  <si>
    <t>令和</t>
    <rPh sb="0" eb="2">
      <t>レイワ</t>
    </rPh>
    <phoneticPr fontId="30"/>
  </si>
  <si>
    <t>年</t>
    <rPh sb="0" eb="1">
      <t>ネン</t>
    </rPh>
    <phoneticPr fontId="30"/>
  </si>
  <si>
    <t>月</t>
    <rPh sb="0" eb="1">
      <t>ガツ</t>
    </rPh>
    <phoneticPr fontId="30"/>
  </si>
  <si>
    <t>日</t>
    <rPh sb="0" eb="1">
      <t>ニチ</t>
    </rPh>
    <phoneticPr fontId="30"/>
  </si>
  <si>
    <t>指定管理者</t>
    <rPh sb="0" eb="2">
      <t>シテイ</t>
    </rPh>
    <rPh sb="2" eb="4">
      <t>カンリ</t>
    </rPh>
    <rPh sb="4" eb="5">
      <t>シャ</t>
    </rPh>
    <phoneticPr fontId="30"/>
  </si>
  <si>
    <t>青森ひと創りサポート株式会社</t>
  </si>
  <si>
    <t>注</t>
    <rPh sb="0" eb="1">
      <t>チュウ</t>
    </rPh>
    <phoneticPr fontId="1"/>
  </si>
  <si>
    <t>太枠内は記入しないでください。</t>
    <phoneticPr fontId="30"/>
  </si>
  <si>
    <t>　上記申請については、裏面の条件をつけて許可します。</t>
    <phoneticPr fontId="30"/>
  </si>
  <si>
    <t>令和</t>
    <rPh sb="0" eb="2">
      <t>レイワ</t>
    </rPh>
    <phoneticPr fontId="1"/>
  </si>
  <si>
    <t>年</t>
    <phoneticPr fontId="30"/>
  </si>
  <si>
    <t>月</t>
    <phoneticPr fontId="30"/>
  </si>
  <si>
    <t>日</t>
    <phoneticPr fontId="30"/>
  </si>
  <si>
    <t>曜日</t>
    <rPh sb="0" eb="2">
      <t>ヨウビ</t>
    </rPh>
    <phoneticPr fontId="30"/>
  </si>
  <si>
    <t>日</t>
    <rPh sb="0" eb="1">
      <t>ヒ</t>
    </rPh>
    <phoneticPr fontId="30"/>
  </si>
  <si>
    <t>（裏面）</t>
    <rPh sb="1" eb="3">
      <t>ウラメン</t>
    </rPh>
    <phoneticPr fontId="1"/>
  </si>
  <si>
    <t>許　　　可　　　条　　　件</t>
    <rPh sb="0" eb="1">
      <t>モト</t>
    </rPh>
    <rPh sb="4" eb="5">
      <t>カ</t>
    </rPh>
    <rPh sb="8" eb="9">
      <t>ジョウ</t>
    </rPh>
    <rPh sb="12" eb="13">
      <t>ケン</t>
    </rPh>
    <phoneticPr fontId="1"/>
  </si>
  <si>
    <t>多目的室A</t>
    <rPh sb="0" eb="3">
      <t>タモクテキ</t>
    </rPh>
    <rPh sb="3" eb="4">
      <t>シツ</t>
    </rPh>
    <phoneticPr fontId="30"/>
  </si>
  <si>
    <t>多目的室B</t>
    <rPh sb="0" eb="3">
      <t>タモクテキ</t>
    </rPh>
    <rPh sb="3" eb="4">
      <t>シツ</t>
    </rPh>
    <phoneticPr fontId="30"/>
  </si>
  <si>
    <t>メイン全面</t>
    <rPh sb="3" eb="5">
      <t>ゼンメン</t>
    </rPh>
    <phoneticPr fontId="30"/>
  </si>
  <si>
    <t>メイン半面</t>
    <rPh sb="3" eb="5">
      <t>ハンメン</t>
    </rPh>
    <phoneticPr fontId="30"/>
  </si>
  <si>
    <t>サブ全面</t>
    <rPh sb="2" eb="4">
      <t>ゼンメン</t>
    </rPh>
    <phoneticPr fontId="30"/>
  </si>
  <si>
    <t>サブ半面</t>
    <rPh sb="2" eb="4">
      <t>ハンメン</t>
    </rPh>
    <phoneticPr fontId="30"/>
  </si>
  <si>
    <t>会議室1</t>
    <phoneticPr fontId="30"/>
  </si>
  <si>
    <t>多目的室C</t>
    <rPh sb="0" eb="3">
      <t>タモクテキ</t>
    </rPh>
    <rPh sb="3" eb="4">
      <t>シツ</t>
    </rPh>
    <phoneticPr fontId="30"/>
  </si>
  <si>
    <t>会議室2</t>
    <phoneticPr fontId="30"/>
  </si>
  <si>
    <t>会議室3</t>
  </si>
  <si>
    <t>会議室4</t>
  </si>
  <si>
    <t>会議室5</t>
  </si>
  <si>
    <t>会議室6</t>
  </si>
  <si>
    <t>マルチスペース</t>
    <phoneticPr fontId="30"/>
  </si>
  <si>
    <t>キッズルーム一部</t>
    <rPh sb="6" eb="8">
      <t>イチブ</t>
    </rPh>
    <phoneticPr fontId="30"/>
  </si>
  <si>
    <t>キッズルーム全部</t>
    <rPh sb="6" eb="8">
      <t>ゼンブ</t>
    </rPh>
    <phoneticPr fontId="30"/>
  </si>
  <si>
    <t>キッズルーム全部（全館貸切）</t>
    <rPh sb="6" eb="8">
      <t>ゼンブ</t>
    </rPh>
    <rPh sb="9" eb="11">
      <t>ゼンカン</t>
    </rPh>
    <rPh sb="11" eb="13">
      <t>カシキリ</t>
    </rPh>
    <phoneticPr fontId="30"/>
  </si>
  <si>
    <t>ヨリドマ全部</t>
    <rPh sb="4" eb="6">
      <t>ゼンブ</t>
    </rPh>
    <phoneticPr fontId="30"/>
  </si>
  <si>
    <t>ヨリドマ一部</t>
    <rPh sb="4" eb="6">
      <t>イチブ</t>
    </rPh>
    <phoneticPr fontId="30"/>
  </si>
  <si>
    <t>施設料金</t>
    <rPh sb="0" eb="2">
      <t>シセツ</t>
    </rPh>
    <rPh sb="2" eb="4">
      <t>リョウキン</t>
    </rPh>
    <phoneticPr fontId="30"/>
  </si>
  <si>
    <t>電気料金</t>
    <rPh sb="0" eb="2">
      <t>デンキ</t>
    </rPh>
    <rPh sb="2" eb="4">
      <t>リョウキン</t>
    </rPh>
    <phoneticPr fontId="30"/>
  </si>
  <si>
    <t>アマチュアスポーツ入場料なし</t>
    <phoneticPr fontId="30"/>
  </si>
  <si>
    <t>アマチュアスポーツ入場料あり</t>
    <phoneticPr fontId="30"/>
  </si>
  <si>
    <t>アマチュアスポーツ以外入場料なし非営利</t>
    <phoneticPr fontId="30"/>
  </si>
  <si>
    <t>アマチュアスポーツ以外入場料なし営利</t>
    <phoneticPr fontId="30"/>
  </si>
  <si>
    <t>アマチュアスポーツ以外入場料あり非営利</t>
    <phoneticPr fontId="30"/>
  </si>
  <si>
    <t>アマチュアスポーツ以外入場料あり営利</t>
    <phoneticPr fontId="30"/>
  </si>
  <si>
    <t>単価</t>
    <rPh sb="0" eb="2">
      <t>タンカ</t>
    </rPh>
    <phoneticPr fontId="30"/>
  </si>
  <si>
    <t>面積</t>
    <rPh sb="0" eb="2">
      <t>メンセキ</t>
    </rPh>
    <phoneticPr fontId="30"/>
  </si>
  <si>
    <t>幼児　　人 小学生　　人 中学生　　人 高校生　　人 一般  　人 高齢者　　人合計　　 人 観覧者　　人</t>
    <phoneticPr fontId="30"/>
  </si>
  <si>
    <t>利用料金振込口座</t>
    <rPh sb="0" eb="4">
      <t>リヨウリョウキン</t>
    </rPh>
    <rPh sb="4" eb="8">
      <t>フリコミコウザ</t>
    </rPh>
    <phoneticPr fontId="30"/>
  </si>
  <si>
    <t>金融機関</t>
    <rPh sb="0" eb="4">
      <t>キンユウキカン</t>
    </rPh>
    <phoneticPr fontId="30"/>
  </si>
  <si>
    <t>上記申請については裏面の条件を付して許可します。</t>
    <phoneticPr fontId="30"/>
  </si>
  <si>
    <r>
      <t>次のとおり使用</t>
    </r>
    <r>
      <rPr>
        <sz val="12"/>
        <rFont val="ＭＳ 明朝"/>
        <family val="1"/>
        <charset val="128"/>
      </rPr>
      <t>許可を</t>
    </r>
    <r>
      <rPr>
        <sz val="12"/>
        <rFont val="ＭＳ 明朝"/>
        <family val="1"/>
      </rPr>
      <t>申請します。</t>
    </r>
    <rPh sb="0" eb="1">
      <t>ツギ</t>
    </rPh>
    <rPh sb="5" eb="7">
      <t>シヨウ</t>
    </rPh>
    <rPh sb="7" eb="9">
      <t>キョカ</t>
    </rPh>
    <rPh sb="10" eb="12">
      <t>シンセイ</t>
    </rPh>
    <phoneticPr fontId="1"/>
  </si>
  <si>
    <t>みちのく銀行　青森中央営業部</t>
    <rPh sb="4" eb="6">
      <t>ギンコウ</t>
    </rPh>
    <rPh sb="7" eb="9">
      <t>アオモリ</t>
    </rPh>
    <rPh sb="9" eb="11">
      <t>チュウオウ</t>
    </rPh>
    <rPh sb="11" eb="13">
      <t>エイギョウ</t>
    </rPh>
    <rPh sb="13" eb="14">
      <t>ブ</t>
    </rPh>
    <phoneticPr fontId="30"/>
  </si>
  <si>
    <t>代表取締役　黒川　明彦　様</t>
    <rPh sb="6" eb="8">
      <t>クロカワ</t>
    </rPh>
    <rPh sb="9" eb="11">
      <t>アキヒコ</t>
    </rPh>
    <phoneticPr fontId="30"/>
  </si>
  <si>
    <r>
      <t>口座名義　</t>
    </r>
    <r>
      <rPr>
        <sz val="11"/>
        <rFont val="ＭＳ 明朝"/>
        <family val="1"/>
        <charset val="128"/>
      </rPr>
      <t>青森ひと創りサポート株式会社</t>
    </r>
    <rPh sb="0" eb="2">
      <t>コウザ</t>
    </rPh>
    <rPh sb="2" eb="4">
      <t>メイギ</t>
    </rPh>
    <rPh sb="5" eb="7">
      <t>アオモリ</t>
    </rPh>
    <rPh sb="9" eb="10">
      <t>ツク</t>
    </rPh>
    <rPh sb="15" eb="17">
      <t>カブシキ</t>
    </rPh>
    <rPh sb="17" eb="19">
      <t>カイシャ</t>
    </rPh>
    <phoneticPr fontId="30"/>
  </si>
  <si>
    <r>
      <rPr>
        <b/>
        <sz val="11"/>
        <rFont val="ＭＳ 明朝"/>
        <family val="1"/>
        <charset val="128"/>
      </rPr>
      <t>口座番号　</t>
    </r>
    <r>
      <rPr>
        <sz val="11"/>
        <rFont val="ＭＳ 明朝"/>
        <family val="1"/>
        <charset val="128"/>
      </rPr>
      <t>普通）２７３９２７９</t>
    </r>
    <rPh sb="0" eb="4">
      <t>コウザバンゴウ</t>
    </rPh>
    <rPh sb="5" eb="7">
      <t>フツウ</t>
    </rPh>
    <phoneticPr fontId="30"/>
  </si>
  <si>
    <t>代表取締役　黒川　明彦</t>
    <rPh sb="6" eb="8">
      <t>クロカワ</t>
    </rPh>
    <rPh sb="9" eb="11">
      <t>アキヒコ</t>
    </rPh>
    <phoneticPr fontId="30"/>
  </si>
  <si>
    <t>←２４時間表記で記入
　してください。</t>
    <rPh sb="3" eb="5">
      <t>ジカン</t>
    </rPh>
    <rPh sb="5" eb="7">
      <t>ヒョウキ</t>
    </rPh>
    <rPh sb="8" eb="10">
      <t>キニュウ</t>
    </rPh>
    <phoneticPr fontId="30"/>
  </si>
  <si>
    <t>：</t>
    <phoneticPr fontId="30"/>
  </si>
  <si>
    <t>使用時間（24ｈ表記）</t>
    <rPh sb="0" eb="2">
      <t>シヨウ</t>
    </rPh>
    <rPh sb="2" eb="4">
      <t>ジカン</t>
    </rPh>
    <rPh sb="8" eb="10">
      <t>ヒョウキ</t>
    </rPh>
    <phoneticPr fontId="30"/>
  </si>
  <si>
    <t>イベント広場使用許可申請書</t>
    <rPh sb="4" eb="6">
      <t>ヒロバ</t>
    </rPh>
    <rPh sb="6" eb="8">
      <t>シヨウ</t>
    </rPh>
    <rPh sb="8" eb="10">
      <t>キョカ</t>
    </rPh>
    <rPh sb="10" eb="13">
      <t>シンセイショ</t>
    </rPh>
    <phoneticPr fontId="1"/>
  </si>
  <si>
    <t>使用目的　　　　　　　　　</t>
    <rPh sb="0" eb="2">
      <t>シヨウ</t>
    </rPh>
    <rPh sb="2" eb="4">
      <t>モクテキ</t>
    </rPh>
    <phoneticPr fontId="1"/>
  </si>
  <si>
    <t>施設利用料</t>
    <rPh sb="0" eb="2">
      <t>シセツ</t>
    </rPh>
    <rPh sb="2" eb="5">
      <t>リヨウリョウ</t>
    </rPh>
    <phoneticPr fontId="30"/>
  </si>
  <si>
    <t>イベント広場</t>
    <rPh sb="4" eb="6">
      <t>ヒロバ</t>
    </rPh>
    <phoneticPr fontId="30"/>
  </si>
  <si>
    <t>電気使用料</t>
    <rPh sb="0" eb="2">
      <t>デンキ</t>
    </rPh>
    <rPh sb="2" eb="4">
      <t>シヨウ</t>
    </rPh>
    <rPh sb="4" eb="5">
      <t>リョウ</t>
    </rPh>
    <phoneticPr fontId="30"/>
  </si>
  <si>
    <t>利用料金の合計</t>
    <rPh sb="0" eb="4">
      <t>リヨウリョウキン</t>
    </rPh>
    <rPh sb="5" eb="7">
      <t>ゴウケイ</t>
    </rPh>
    <phoneticPr fontId="30"/>
  </si>
  <si>
    <t>登録番号</t>
    <rPh sb="0" eb="4">
      <t>トウロクバンゴウ</t>
    </rPh>
    <phoneticPr fontId="30"/>
  </si>
  <si>
    <t>摘要</t>
    <rPh sb="0" eb="2">
      <t>テキヨウ</t>
    </rPh>
    <phoneticPr fontId="30"/>
  </si>
  <si>
    <t>利用料金の支払い方法は銀行振込又は持参でお願いします。</t>
    <rPh sb="0" eb="4">
      <t>リヨウリョウキン</t>
    </rPh>
    <rPh sb="5" eb="7">
      <t>シハラ</t>
    </rPh>
    <rPh sb="8" eb="10">
      <t>ホウホウ</t>
    </rPh>
    <rPh sb="11" eb="15">
      <t>ギンコウフリコミ</t>
    </rPh>
    <rPh sb="15" eb="16">
      <t>マタ</t>
    </rPh>
    <rPh sb="17" eb="19">
      <t>ジサン</t>
    </rPh>
    <rPh sb="21" eb="22">
      <t>ネガ</t>
    </rPh>
    <phoneticPr fontId="30"/>
  </si>
  <si>
    <t>必要事項を記入してください。　</t>
    <phoneticPr fontId="30"/>
  </si>
  <si>
    <t>許可番号</t>
    <rPh sb="0" eb="2">
      <t>キョカ</t>
    </rPh>
    <rPh sb="2" eb="4">
      <t>バンゴウ</t>
    </rPh>
    <phoneticPr fontId="30"/>
  </si>
  <si>
    <t>P</t>
    <phoneticPr fontId="30"/>
  </si>
  <si>
    <t>■振込時のご注意</t>
    <rPh sb="1" eb="4">
      <t>フリコミジ</t>
    </rPh>
    <rPh sb="6" eb="8">
      <t>チュウイ</t>
    </rPh>
    <phoneticPr fontId="30"/>
  </si>
  <si>
    <t>・利用料金はご利用の３日前までにお支払いください。</t>
    <rPh sb="1" eb="3">
      <t>リヨウ</t>
    </rPh>
    <rPh sb="3" eb="5">
      <t>リョウキン</t>
    </rPh>
    <rPh sb="7" eb="9">
      <t>リヨウ</t>
    </rPh>
    <rPh sb="11" eb="12">
      <t>カ</t>
    </rPh>
    <rPh sb="12" eb="13">
      <t>マエ</t>
    </rPh>
    <rPh sb="17" eb="19">
      <t>シハラ</t>
    </rPh>
    <phoneticPr fontId="30"/>
  </si>
  <si>
    <t>次のとおり使用許可を申請します。</t>
    <rPh sb="0" eb="1">
      <t>ツギ</t>
    </rPh>
    <rPh sb="5" eb="7">
      <t>シヨウ</t>
    </rPh>
    <rPh sb="7" eb="9">
      <t>キョカ</t>
    </rPh>
    <rPh sb="10" eb="12">
      <t>シンセイ</t>
    </rPh>
    <phoneticPr fontId="1"/>
  </si>
  <si>
    <t>例）P１２３青森フットサルチーム</t>
    <rPh sb="0" eb="1">
      <t>レイ</t>
    </rPh>
    <rPh sb="6" eb="8">
      <t>アオモリ</t>
    </rPh>
    <phoneticPr fontId="30"/>
  </si>
  <si>
    <t>必要事項を記入してください。</t>
    <rPh sb="0" eb="4">
      <t>ヒツヨウジコウ</t>
    </rPh>
    <rPh sb="5" eb="7">
      <t>キニュウ</t>
    </rPh>
    <phoneticPr fontId="30"/>
  </si>
  <si>
    <t>太枠内は記入しないでください。</t>
    <rPh sb="0" eb="3">
      <t>フトワクナイ</t>
    </rPh>
    <rPh sb="4" eb="6">
      <t>キニュウ</t>
    </rPh>
    <phoneticPr fontId="30"/>
  </si>
  <si>
    <t>■</t>
    <phoneticPr fontId="30"/>
  </si>
  <si>
    <t>月・火・水・木・金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30"/>
  </si>
  <si>
    <t>イベント広場の貸切可能日</t>
    <rPh sb="4" eb="6">
      <t>ヒロバ</t>
    </rPh>
    <rPh sb="7" eb="8">
      <t>カ</t>
    </rPh>
    <rPh sb="8" eb="9">
      <t>キ</t>
    </rPh>
    <rPh sb="9" eb="11">
      <t>カノウ</t>
    </rPh>
    <rPh sb="11" eb="12">
      <t>ヒ</t>
    </rPh>
    <phoneticPr fontId="30"/>
  </si>
  <si>
    <t>月・水・木・金は17：00～21：00</t>
    <rPh sb="0" eb="1">
      <t>ゲツ</t>
    </rPh>
    <rPh sb="2" eb="3">
      <t>スイ</t>
    </rPh>
    <rPh sb="4" eb="5">
      <t>モク</t>
    </rPh>
    <rPh sb="6" eb="7">
      <t>キン</t>
    </rPh>
    <phoneticPr fontId="30"/>
  </si>
  <si>
    <t>火のみ13：00～21：00</t>
    <rPh sb="0" eb="1">
      <t>ヒ</t>
    </rPh>
    <phoneticPr fontId="30"/>
  </si>
  <si>
    <t>冬季</t>
    <rPh sb="0" eb="2">
      <t>トウキ</t>
    </rPh>
    <phoneticPr fontId="30"/>
  </si>
  <si>
    <t>12月～3月は利用することが出来ません。</t>
    <rPh sb="2" eb="3">
      <t>ガツ</t>
    </rPh>
    <rPh sb="5" eb="6">
      <t>ガツ</t>
    </rPh>
    <rPh sb="7" eb="9">
      <t>リヨウ</t>
    </rPh>
    <rPh sb="14" eb="16">
      <t>デキ</t>
    </rPh>
    <phoneticPr fontId="30"/>
  </si>
  <si>
    <t>※降雪状況により変更する場合があります。</t>
    <rPh sb="1" eb="3">
      <t>コウセツ</t>
    </rPh>
    <rPh sb="3" eb="5">
      <t>ジョウキョウ</t>
    </rPh>
    <rPh sb="8" eb="10">
      <t>ヘンコウ</t>
    </rPh>
    <rPh sb="12" eb="14">
      <t>バアイ</t>
    </rPh>
    <phoneticPr fontId="30"/>
  </si>
  <si>
    <t>メンテナンスにより利用できない場合がございます。</t>
    <rPh sb="9" eb="11">
      <t>リヨウ</t>
    </rPh>
    <rPh sb="15" eb="17">
      <t>バアイ</t>
    </rPh>
    <phoneticPr fontId="30"/>
  </si>
  <si>
    <t>・振込用紙に記入する際には、お客様のお名前の前に許可番号を記入いただき</t>
    <rPh sb="1" eb="3">
      <t>フリコミ</t>
    </rPh>
    <rPh sb="3" eb="5">
      <t>ヨウシ</t>
    </rPh>
    <rPh sb="6" eb="8">
      <t>キニュウ</t>
    </rPh>
    <rPh sb="10" eb="11">
      <t>サイ</t>
    </rPh>
    <rPh sb="15" eb="17">
      <t>キャクサマ</t>
    </rPh>
    <rPh sb="19" eb="21">
      <t>ナマエ</t>
    </rPh>
    <rPh sb="22" eb="23">
      <t>マエ</t>
    </rPh>
    <rPh sb="24" eb="28">
      <t>キョカバンゴウ</t>
    </rPh>
    <rPh sb="29" eb="31">
      <t>キニュウ</t>
    </rPh>
    <phoneticPr fontId="30"/>
  </si>
  <si>
    <t>　振込をお願いします。</t>
    <phoneticPr fontId="30"/>
  </si>
  <si>
    <t>Ｔ７４２０００１０１７２９１</t>
    <phoneticPr fontId="30"/>
  </si>
  <si>
    <t>青森みちのく銀行　青森中央営業部</t>
    <rPh sb="0" eb="2">
      <t>アオモリ</t>
    </rPh>
    <rPh sb="6" eb="8">
      <t>ギンコウ</t>
    </rPh>
    <rPh sb="9" eb="11">
      <t>アオモリ</t>
    </rPh>
    <rPh sb="11" eb="13">
      <t>チュウオウ</t>
    </rPh>
    <rPh sb="13" eb="15">
      <t>エイギョウ</t>
    </rPh>
    <rPh sb="15" eb="16">
      <t>ブ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</si>
</sst>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7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6"/>
      <name val="ＭＳ Ｐゴシック"/>
      <family val="3"/>
    </font>
    <font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BIZ UDP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13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4" borderId="14" applyNumberFormat="0" applyFon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32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6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 wrapText="1" shrinkToFit="1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top" wrapText="1" shrinkToFit="1"/>
    </xf>
    <xf numFmtId="0" fontId="28" fillId="0" borderId="0" xfId="0" applyFont="1"/>
    <xf numFmtId="0" fontId="3" fillId="0" borderId="0" xfId="0" applyFont="1" applyAlignment="1">
      <alignment horizontal="left" vertical="top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vertical="top" wrapText="1" shrinkToFit="1"/>
    </xf>
    <xf numFmtId="0" fontId="28" fillId="0" borderId="0" xfId="0" applyFont="1" applyAlignment="1">
      <alignment horizontal="center"/>
    </xf>
    <xf numFmtId="3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 readingOrder="1"/>
    </xf>
    <xf numFmtId="0" fontId="3" fillId="0" borderId="0" xfId="0" applyFont="1" applyAlignment="1">
      <alignment horizontal="center" vertical="center" textRotation="255" shrinkToFi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left" vertical="center" wrapText="1" shrinkToFit="1"/>
    </xf>
    <xf numFmtId="0" fontId="29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31" fillId="0" borderId="0" xfId="0" applyFont="1" applyAlignment="1">
      <alignment vertical="top" wrapText="1" shrinkToFit="1"/>
    </xf>
    <xf numFmtId="0" fontId="26" fillId="0" borderId="0" xfId="0" applyFont="1" applyAlignment="1">
      <alignment horizontal="left" vertical="top" shrinkToFit="1"/>
    </xf>
    <xf numFmtId="0" fontId="26" fillId="0" borderId="27" xfId="0" applyFont="1" applyBorder="1" applyAlignment="1">
      <alignment horizontal="center" vertical="center" textRotation="255" shrinkToFit="1"/>
    </xf>
    <xf numFmtId="0" fontId="26" fillId="0" borderId="0" xfId="0" applyFont="1" applyAlignment="1">
      <alignment horizontal="left" vertical="top" wrapText="1" shrinkToFit="1"/>
    </xf>
    <xf numFmtId="0" fontId="26" fillId="0" borderId="0" xfId="0" applyFont="1" applyAlignment="1">
      <alignment vertical="top" wrapText="1" shrinkToFit="1"/>
    </xf>
    <xf numFmtId="0" fontId="26" fillId="0" borderId="7" xfId="0" applyFont="1" applyBorder="1" applyAlignment="1">
      <alignment horizontal="left" vertical="top" wrapText="1" shrinkToFit="1"/>
    </xf>
    <xf numFmtId="0" fontId="26" fillId="0" borderId="32" xfId="0" applyFont="1" applyBorder="1" applyAlignment="1">
      <alignment horizontal="left" vertical="top" wrapText="1" shrinkToFit="1"/>
    </xf>
    <xf numFmtId="0" fontId="26" fillId="0" borderId="0" xfId="0" applyFont="1" applyAlignment="1">
      <alignment vertical="top" shrinkToFit="1"/>
    </xf>
    <xf numFmtId="0" fontId="26" fillId="0" borderId="31" xfId="0" applyFont="1" applyBorder="1" applyAlignment="1">
      <alignment vertical="top" shrinkToFit="1"/>
    </xf>
    <xf numFmtId="0" fontId="26" fillId="0" borderId="0" xfId="0" applyFont="1"/>
    <xf numFmtId="176" fontId="26" fillId="0" borderId="0" xfId="0" applyNumberFormat="1" applyFont="1" applyAlignment="1">
      <alignment vertical="center" shrinkToFit="1"/>
    </xf>
    <xf numFmtId="176" fontId="26" fillId="0" borderId="31" xfId="0" applyNumberFormat="1" applyFont="1" applyBorder="1" applyAlignment="1">
      <alignment vertical="center" shrinkToFit="1"/>
    </xf>
    <xf numFmtId="0" fontId="26" fillId="0" borderId="6" xfId="0" applyFont="1" applyBorder="1" applyAlignment="1">
      <alignment vertical="center" shrinkToFit="1"/>
    </xf>
    <xf numFmtId="0" fontId="26" fillId="0" borderId="28" xfId="0" applyFont="1" applyBorder="1" applyAlignment="1">
      <alignment horizontal="left" vertical="top" wrapText="1" shrinkToFit="1"/>
    </xf>
    <xf numFmtId="0" fontId="26" fillId="0" borderId="28" xfId="0" applyFont="1" applyBorder="1" applyAlignment="1">
      <alignment vertical="center" shrinkToFit="1"/>
    </xf>
    <xf numFmtId="0" fontId="26" fillId="0" borderId="28" xfId="0" applyFont="1" applyBorder="1"/>
    <xf numFmtId="3" fontId="26" fillId="0" borderId="28" xfId="0" applyNumberFormat="1" applyFont="1" applyBorder="1" applyAlignment="1">
      <alignment vertical="center" shrinkToFit="1"/>
    </xf>
    <xf numFmtId="3" fontId="26" fillId="0" borderId="0" xfId="0" applyNumberFormat="1" applyFont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20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left" vertical="center" shrinkToFit="1"/>
    </xf>
    <xf numFmtId="0" fontId="26" fillId="0" borderId="29" xfId="0" applyFont="1" applyBorder="1" applyAlignment="1">
      <alignment horizontal="left" vertical="top" wrapText="1" shrinkToFit="1"/>
    </xf>
    <xf numFmtId="0" fontId="26" fillId="0" borderId="36" xfId="0" applyFont="1" applyBorder="1" applyAlignment="1">
      <alignment vertical="top" wrapText="1" shrinkToFit="1"/>
    </xf>
    <xf numFmtId="0" fontId="26" fillId="0" borderId="22" xfId="0" applyFont="1" applyBorder="1" applyAlignment="1">
      <alignment vertical="center" shrinkToFit="1"/>
    </xf>
    <xf numFmtId="176" fontId="26" fillId="0" borderId="22" xfId="0" applyNumberFormat="1" applyFont="1" applyBorder="1" applyAlignment="1">
      <alignment vertical="center" shrinkToFit="1"/>
    </xf>
    <xf numFmtId="0" fontId="3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 wrapText="1" shrinkToFit="1"/>
    </xf>
    <xf numFmtId="0" fontId="29" fillId="0" borderId="0" xfId="0" applyFont="1" applyAlignment="1">
      <alignment vertical="top" wrapText="1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left"/>
    </xf>
    <xf numFmtId="0" fontId="35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31" fillId="0" borderId="0" xfId="0" applyFont="1" applyAlignment="1">
      <alignment horizontal="center" vertical="center" shrinkToFit="1"/>
    </xf>
    <xf numFmtId="20" fontId="26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 readingOrder="1"/>
    </xf>
    <xf numFmtId="0" fontId="29" fillId="0" borderId="0" xfId="0" applyFont="1" applyAlignment="1">
      <alignment horizontal="center" vertical="center" wrapText="1" shrinkToFit="1"/>
    </xf>
    <xf numFmtId="0" fontId="29" fillId="0" borderId="8" xfId="0" applyFont="1" applyBorder="1" applyAlignment="1">
      <alignment vertical="top" wrapText="1" shrinkToFit="1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top" wrapText="1" shrinkToFit="1"/>
    </xf>
    <xf numFmtId="0" fontId="29" fillId="0" borderId="11" xfId="0" applyFont="1" applyBorder="1" applyAlignment="1">
      <alignment vertical="top" wrapText="1" shrinkToFit="1"/>
    </xf>
    <xf numFmtId="0" fontId="29" fillId="0" borderId="9" xfId="0" applyFont="1" applyBorder="1" applyAlignment="1">
      <alignment vertical="top" wrapText="1" shrinkToFit="1"/>
    </xf>
    <xf numFmtId="0" fontId="29" fillId="0" borderId="2" xfId="0" applyFont="1" applyBorder="1" applyAlignment="1">
      <alignment vertical="top"/>
    </xf>
    <xf numFmtId="0" fontId="29" fillId="0" borderId="2" xfId="0" applyFont="1" applyBorder="1" applyAlignment="1">
      <alignment vertical="top" wrapText="1" shrinkToFit="1"/>
    </xf>
    <xf numFmtId="0" fontId="29" fillId="0" borderId="12" xfId="0" applyFont="1" applyBorder="1" applyAlignment="1">
      <alignment vertical="top" wrapText="1" shrinkToFit="1"/>
    </xf>
    <xf numFmtId="0" fontId="32" fillId="0" borderId="0" xfId="0" applyFont="1" applyAlignment="1">
      <alignment vertical="center"/>
    </xf>
    <xf numFmtId="0" fontId="26" fillId="0" borderId="28" xfId="0" applyFont="1" applyBorder="1" applyAlignment="1">
      <alignment horizontal="left" vertical="center" wrapText="1" shrinkToFit="1"/>
    </xf>
    <xf numFmtId="0" fontId="26" fillId="0" borderId="28" xfId="0" applyFont="1" applyBorder="1" applyAlignment="1">
      <alignment vertical="center" wrapText="1" shrinkToFit="1"/>
    </xf>
    <xf numFmtId="0" fontId="31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29" fillId="0" borderId="1" xfId="0" applyFont="1" applyBorder="1" applyAlignment="1">
      <alignment horizontal="left" vertical="top" wrapText="1" shrinkToFit="1"/>
    </xf>
    <xf numFmtId="0" fontId="29" fillId="0" borderId="11" xfId="0" applyFont="1" applyBorder="1" applyAlignment="1">
      <alignment horizontal="left" vertical="top" wrapText="1" shrinkToFit="1"/>
    </xf>
    <xf numFmtId="0" fontId="29" fillId="0" borderId="2" xfId="0" applyFont="1" applyBorder="1" applyAlignment="1">
      <alignment horizontal="left" vertical="top" wrapText="1" shrinkToFit="1"/>
    </xf>
    <xf numFmtId="0" fontId="29" fillId="0" borderId="12" xfId="0" applyFont="1" applyBorder="1" applyAlignment="1">
      <alignment horizontal="left" vertical="top" wrapText="1" shrinkToFit="1"/>
    </xf>
    <xf numFmtId="0" fontId="31" fillId="0" borderId="0" xfId="0" applyFont="1" applyAlignment="1">
      <alignment horizontal="left" vertical="center" wrapText="1" shrinkToFit="1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top" shrinkToFit="1"/>
    </xf>
    <xf numFmtId="0" fontId="26" fillId="0" borderId="0" xfId="0" applyFont="1" applyAlignment="1">
      <alignment horizontal="left" vertical="top" wrapText="1" shrinkToFit="1"/>
    </xf>
    <xf numFmtId="0" fontId="32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28" xfId="0" applyFont="1" applyBorder="1" applyAlignment="1">
      <alignment horizontal="left" vertical="top" wrapText="1" shrinkToFit="1"/>
    </xf>
    <xf numFmtId="0" fontId="26" fillId="0" borderId="28" xfId="0" applyFont="1" applyBorder="1" applyAlignment="1">
      <alignment horizontal="left" vertical="top" shrinkToFit="1"/>
    </xf>
    <xf numFmtId="0" fontId="26" fillId="0" borderId="22" xfId="0" applyFont="1" applyBorder="1" applyAlignment="1">
      <alignment horizontal="left" vertical="center" wrapText="1" shrinkToFit="1"/>
    </xf>
    <xf numFmtId="0" fontId="26" fillId="0" borderId="0" xfId="0" applyFont="1" applyAlignment="1">
      <alignment vertical="top" wrapText="1" shrinkToFit="1"/>
    </xf>
    <xf numFmtId="0" fontId="26" fillId="0" borderId="7" xfId="0" applyFont="1" applyBorder="1" applyAlignment="1">
      <alignment horizontal="left" vertical="top" wrapText="1" shrinkToFit="1"/>
    </xf>
    <xf numFmtId="38" fontId="26" fillId="0" borderId="8" xfId="42" applyFont="1" applyBorder="1" applyAlignment="1">
      <alignment horizontal="right" vertical="center" shrinkToFit="1"/>
    </xf>
    <xf numFmtId="38" fontId="26" fillId="0" borderId="1" xfId="42" applyFont="1" applyBorder="1" applyAlignment="1">
      <alignment horizontal="right" vertical="center" shrinkToFit="1"/>
    </xf>
    <xf numFmtId="38" fontId="26" fillId="0" borderId="6" xfId="42" applyFont="1" applyBorder="1" applyAlignment="1">
      <alignment horizontal="right" vertical="center" shrinkToFit="1"/>
    </xf>
    <xf numFmtId="38" fontId="26" fillId="0" borderId="0" xfId="42" applyFont="1" applyBorder="1" applyAlignment="1">
      <alignment horizontal="right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6" fillId="0" borderId="31" xfId="0" applyFont="1" applyBorder="1" applyAlignment="1">
      <alignment horizontal="center" vertical="center" wrapText="1" shrinkToFit="1"/>
    </xf>
    <xf numFmtId="0" fontId="26" fillId="0" borderId="23" xfId="0" applyFont="1" applyBorder="1" applyAlignment="1">
      <alignment horizontal="center" vertical="center" wrapText="1" shrinkToFit="1"/>
    </xf>
    <xf numFmtId="0" fontId="26" fillId="0" borderId="22" xfId="0" applyFont="1" applyBorder="1" applyAlignment="1">
      <alignment horizontal="center" vertical="center" wrapText="1" shrinkToFit="1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8" xfId="0" applyFont="1" applyBorder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26" fillId="0" borderId="24" xfId="0" applyFont="1" applyBorder="1" applyAlignment="1">
      <alignment horizontal="left" vertical="center" shrinkToFit="1"/>
    </xf>
    <xf numFmtId="0" fontId="26" fillId="0" borderId="28" xfId="0" applyFont="1" applyBorder="1" applyAlignment="1">
      <alignment horizontal="left" vertical="center" wrapText="1" shrinkToFit="1"/>
    </xf>
    <xf numFmtId="0" fontId="26" fillId="0" borderId="35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38" fontId="26" fillId="0" borderId="0" xfId="42" applyFont="1" applyFill="1" applyBorder="1" applyAlignment="1">
      <alignment vertical="center" shrinkToFit="1"/>
    </xf>
    <xf numFmtId="38" fontId="26" fillId="0" borderId="2" xfId="42" applyFont="1" applyFill="1" applyBorder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26" fillId="0" borderId="12" xfId="0" applyFont="1" applyBorder="1" applyAlignment="1">
      <alignment vertical="center" shrinkToFit="1"/>
    </xf>
    <xf numFmtId="0" fontId="26" fillId="0" borderId="24" xfId="0" applyFont="1" applyBorder="1" applyAlignment="1">
      <alignment horizontal="right" vertical="center" shrinkToFit="1"/>
    </xf>
    <xf numFmtId="0" fontId="26" fillId="0" borderId="31" xfId="0" applyFont="1" applyBorder="1" applyAlignment="1">
      <alignment horizontal="right" vertical="center" shrinkToFit="1"/>
    </xf>
    <xf numFmtId="20" fontId="26" fillId="0" borderId="8" xfId="0" applyNumberFormat="1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20" fontId="26" fillId="0" borderId="1" xfId="0" applyNumberFormat="1" applyFont="1" applyBorder="1" applyAlignment="1">
      <alignment horizontal="center" vertical="center" shrinkToFit="1"/>
    </xf>
    <xf numFmtId="38" fontId="26" fillId="0" borderId="9" xfId="42" applyFont="1" applyBorder="1" applyAlignment="1">
      <alignment horizontal="right" vertical="center" shrinkToFit="1"/>
    </xf>
    <xf numFmtId="38" fontId="26" fillId="0" borderId="2" xfId="42" applyFont="1" applyBorder="1" applyAlignment="1">
      <alignment horizontal="right" vertical="center" shrinkToFit="1"/>
    </xf>
    <xf numFmtId="0" fontId="26" fillId="0" borderId="25" xfId="0" applyFont="1" applyBorder="1" applyAlignment="1">
      <alignment horizontal="right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wrapText="1" shrinkToFit="1"/>
    </xf>
    <xf numFmtId="0" fontId="26" fillId="0" borderId="28" xfId="0" applyFont="1" applyBorder="1" applyAlignment="1">
      <alignment horizontal="center" vertical="center" wrapText="1" shrinkToFit="1"/>
    </xf>
    <xf numFmtId="0" fontId="26" fillId="0" borderId="29" xfId="0" applyFont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 shrinkToFit="1"/>
    </xf>
    <xf numFmtId="0" fontId="26" fillId="0" borderId="12" xfId="0" applyFont="1" applyBorder="1" applyAlignment="1">
      <alignment horizontal="center" vertical="center" wrapText="1" shrinkToFit="1"/>
    </xf>
    <xf numFmtId="0" fontId="26" fillId="0" borderId="33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1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0" fontId="27" fillId="3" borderId="2" xfId="0" applyFont="1" applyFill="1" applyBorder="1" applyAlignment="1">
      <alignment horizontal="left" vertical="center" shrinkToFit="1"/>
    </xf>
    <xf numFmtId="0" fontId="27" fillId="3" borderId="12" xfId="0" applyFont="1" applyFill="1" applyBorder="1" applyAlignment="1">
      <alignment horizontal="left" vertical="center" shrinkToFit="1"/>
    </xf>
    <xf numFmtId="0" fontId="26" fillId="0" borderId="8" xfId="0" applyFont="1" applyBorder="1" applyAlignment="1">
      <alignment horizontal="center" vertical="center" shrinkToFit="1" readingOrder="1"/>
    </xf>
    <xf numFmtId="0" fontId="26" fillId="0" borderId="1" xfId="0" applyFont="1" applyBorder="1" applyAlignment="1">
      <alignment horizontal="center" vertical="center" shrinkToFit="1" readingOrder="1"/>
    </xf>
    <xf numFmtId="0" fontId="26" fillId="0" borderId="11" xfId="0" applyFont="1" applyBorder="1" applyAlignment="1">
      <alignment horizontal="center" vertical="center" shrinkToFit="1" readingOrder="1"/>
    </xf>
    <xf numFmtId="0" fontId="26" fillId="0" borderId="9" xfId="0" applyFont="1" applyBorder="1" applyAlignment="1">
      <alignment horizontal="center" vertical="center" shrinkToFit="1" readingOrder="1"/>
    </xf>
    <xf numFmtId="0" fontId="26" fillId="0" borderId="2" xfId="0" applyFont="1" applyBorder="1" applyAlignment="1">
      <alignment horizontal="center" vertical="center" shrinkToFit="1" readingOrder="1"/>
    </xf>
    <xf numFmtId="0" fontId="26" fillId="0" borderId="12" xfId="0" applyFont="1" applyBorder="1" applyAlignment="1">
      <alignment horizontal="center" vertical="center" shrinkToFit="1" readingOrder="1"/>
    </xf>
    <xf numFmtId="0" fontId="26" fillId="0" borderId="8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9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11" xfId="0" applyFont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0" fontId="27" fillId="3" borderId="11" xfId="0" applyFont="1" applyFill="1" applyBorder="1" applyAlignment="1">
      <alignment vertical="center" shrinkToFit="1"/>
    </xf>
    <xf numFmtId="0" fontId="27" fillId="3" borderId="6" xfId="0" applyFont="1" applyFill="1" applyBorder="1" applyAlignment="1">
      <alignment vertical="center" shrinkToFit="1"/>
    </xf>
    <xf numFmtId="0" fontId="27" fillId="3" borderId="0" xfId="0" applyFont="1" applyFill="1" applyAlignment="1">
      <alignment vertical="center" shrinkToFit="1"/>
    </xf>
    <xf numFmtId="0" fontId="27" fillId="3" borderId="7" xfId="0" applyFont="1" applyFill="1" applyBorder="1" applyAlignment="1">
      <alignment vertical="center" shrinkToFit="1"/>
    </xf>
    <xf numFmtId="0" fontId="26" fillId="0" borderId="0" xfId="0" applyFont="1" applyAlignment="1">
      <alignment horizontal="center" shrinkToFit="1"/>
    </xf>
    <xf numFmtId="0" fontId="26" fillId="0" borderId="0" xfId="0" applyFont="1" applyAlignment="1">
      <alignment horizontal="center"/>
    </xf>
    <xf numFmtId="0" fontId="26" fillId="0" borderId="2" xfId="0" applyFont="1" applyBorder="1" applyAlignment="1">
      <alignment horizontal="center"/>
    </xf>
    <xf numFmtId="0" fontId="31" fillId="0" borderId="0" xfId="0" applyFont="1" applyAlignment="1">
      <alignment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vertical="center" wrapText="1" shrinkToFit="1"/>
    </xf>
    <xf numFmtId="0" fontId="26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3" borderId="8" xfId="0" applyFont="1" applyFill="1" applyBorder="1" applyAlignment="1">
      <alignment horizontal="center" vertical="center" shrinkToFit="1" readingOrder="1"/>
    </xf>
    <xf numFmtId="0" fontId="26" fillId="3" borderId="1" xfId="0" applyFont="1" applyFill="1" applyBorder="1" applyAlignment="1">
      <alignment horizontal="center" vertical="center" shrinkToFit="1" readingOrder="1"/>
    </xf>
    <xf numFmtId="0" fontId="26" fillId="3" borderId="11" xfId="0" applyFont="1" applyFill="1" applyBorder="1" applyAlignment="1">
      <alignment horizontal="center" vertical="center" shrinkToFit="1" readingOrder="1"/>
    </xf>
    <xf numFmtId="0" fontId="26" fillId="3" borderId="9" xfId="0" applyFont="1" applyFill="1" applyBorder="1" applyAlignment="1">
      <alignment horizontal="center" vertical="center" shrinkToFit="1" readingOrder="1"/>
    </xf>
    <xf numFmtId="0" fontId="26" fillId="3" borderId="2" xfId="0" applyFont="1" applyFill="1" applyBorder="1" applyAlignment="1">
      <alignment horizontal="center" vertical="center" shrinkToFit="1" readingOrder="1"/>
    </xf>
    <xf numFmtId="0" fontId="26" fillId="3" borderId="12" xfId="0" applyFont="1" applyFill="1" applyBorder="1" applyAlignment="1">
      <alignment horizontal="center" vertical="center" shrinkToFit="1" readingOrder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0" fontId="3" fillId="3" borderId="8" xfId="0" applyFont="1" applyFill="1" applyBorder="1" applyAlignment="1">
      <alignment horizontal="center" vertical="center" shrinkToFit="1" readingOrder="1"/>
    </xf>
    <xf numFmtId="0" fontId="3" fillId="3" borderId="1" xfId="0" applyFont="1" applyFill="1" applyBorder="1" applyAlignment="1">
      <alignment horizontal="center" vertical="center" shrinkToFit="1" readingOrder="1"/>
    </xf>
    <xf numFmtId="0" fontId="3" fillId="3" borderId="11" xfId="0" applyFont="1" applyFill="1" applyBorder="1" applyAlignment="1">
      <alignment horizontal="center" vertical="center" shrinkToFit="1" readingOrder="1"/>
    </xf>
    <xf numFmtId="0" fontId="3" fillId="3" borderId="9" xfId="0" applyFont="1" applyFill="1" applyBorder="1" applyAlignment="1">
      <alignment horizontal="center" vertical="center" shrinkToFit="1" readingOrder="1"/>
    </xf>
    <xf numFmtId="0" fontId="3" fillId="3" borderId="2" xfId="0" applyFont="1" applyFill="1" applyBorder="1" applyAlignment="1">
      <alignment horizontal="center" vertical="center" shrinkToFit="1" readingOrder="1"/>
    </xf>
    <xf numFmtId="0" fontId="3" fillId="3" borderId="12" xfId="0" applyFont="1" applyFill="1" applyBorder="1" applyAlignment="1">
      <alignment horizontal="center" vertical="center" shrinkToFit="1" readingOrder="1"/>
    </xf>
    <xf numFmtId="0" fontId="3" fillId="0" borderId="8" xfId="0" applyFont="1" applyBorder="1" applyAlignment="1">
      <alignment horizontal="center" vertical="center" shrinkToFit="1" readingOrder="1"/>
    </xf>
    <xf numFmtId="0" fontId="3" fillId="0" borderId="1" xfId="0" applyFont="1" applyBorder="1" applyAlignment="1">
      <alignment horizontal="center" vertical="center" shrinkToFit="1" readingOrder="1"/>
    </xf>
    <xf numFmtId="0" fontId="3" fillId="0" borderId="11" xfId="0" applyFont="1" applyBorder="1" applyAlignment="1">
      <alignment horizontal="center" vertical="center" shrinkToFit="1" readingOrder="1"/>
    </xf>
    <xf numFmtId="0" fontId="3" fillId="0" borderId="9" xfId="0" applyFont="1" applyBorder="1" applyAlignment="1">
      <alignment horizontal="center" vertical="center" shrinkToFit="1" readingOrder="1"/>
    </xf>
    <xf numFmtId="0" fontId="3" fillId="0" borderId="2" xfId="0" applyFont="1" applyBorder="1" applyAlignment="1">
      <alignment horizontal="center" vertical="center" shrinkToFit="1" readingOrder="1"/>
    </xf>
    <xf numFmtId="0" fontId="3" fillId="0" borderId="12" xfId="0" applyFont="1" applyBorder="1" applyAlignment="1">
      <alignment horizontal="center" vertical="center" shrinkToFit="1" readingOrder="1"/>
    </xf>
    <xf numFmtId="20" fontId="3" fillId="0" borderId="1" xfId="0" applyNumberFormat="1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left" vertical="center" wrapText="1" shrinkToFit="1"/>
    </xf>
    <xf numFmtId="0" fontId="33" fillId="0" borderId="3" xfId="0" applyFont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76199</xdr:rowOff>
    </xdr:from>
    <xdr:to>
      <xdr:col>36</xdr:col>
      <xdr:colOff>161925</xdr:colOff>
      <xdr:row>74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A4DE1E-2E73-165E-CCE0-80E182046008}"/>
            </a:ext>
          </a:extLst>
        </xdr:cNvPr>
        <xdr:cNvSpPr/>
      </xdr:nvSpPr>
      <xdr:spPr>
        <a:xfrm>
          <a:off x="0" y="12620624"/>
          <a:ext cx="6677025" cy="10125076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この許可書は、イベント広場を使用する際には必ず所持してください。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イベント広場の使用の権利は、他人に譲渡し、又は転貸することはできません。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使用開始前には必ず総合案内で受付を行ってください。　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使用終了後は必ず総合体育館スタッフの確認を受けてください。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①競技を行う場合は防球ネットを張り、周囲の安全に配慮して使用すること。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②スパイクを履いて使用しないこと。（素材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問わず禁止）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③イベント広場内への食べ物の持ち込みは禁止します。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フタ・キャップの付いた飲み物の持ち込みは妨げません。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④イベント広場を含む公園敷地内は禁煙です。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⑤火気の使用はできません。（花火・焚き火など）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⑥話し声・掛け声・音楽などの音量は「騒音」と捉えられないよう注意すること。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⑦写真・動画撮影は他の利用者の迷惑にならないよう注意すること。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⑧フットサルゴール・その他スポーツ備品の貸出しについては、総合体育館の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総合案内へ問い合わせてください。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⑨敷地内における利用者同士のトラブル、紛失盗難事故には一切責任を負いかね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ますので、貴重品などはロッカーを利用するなど十分に注意してください。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⑩危険物の持込、イベント広場内へのペットの持込は禁止いたします。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⑪備品等による事故・怪我、自然災害や獣・虫による事故・怪我には一切責任を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負いかねますのでご注意ください。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⑫使用による出たゴミはお持ち帰りください。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⑬許可なく敷地及び建物内でポスター・チラシ等の掲示や配布を行ったり、看板、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立て札等を設置したりしないでください。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⑭許可なく敷地及び建物内での物品の販売や宣伝、募金活動はできません。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⑮ケガなどをした場合はすみやかに総合案内に連絡してください。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⑯利用については職員の指示に従ってください。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⑰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敷地内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の設備及び器具等を損傷、滅失した場合は相当額を弁償していただくこ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とがあります。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⑱準備及び後始末は、許可された時間内に使用者側で行ってください。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55561</xdr:rowOff>
    </xdr:from>
    <xdr:to>
      <xdr:col>36</xdr:col>
      <xdr:colOff>142875</xdr:colOff>
      <xdr:row>52</xdr:row>
      <xdr:rowOff>239711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BCE1ED-BCA3-48DD-AC86-78D5FE763D80}"/>
            </a:ext>
          </a:extLst>
        </xdr:cNvPr>
        <xdr:cNvSpPr/>
      </xdr:nvSpPr>
      <xdr:spPr>
        <a:xfrm>
          <a:off x="0" y="7068342"/>
          <a:ext cx="6572250" cy="1062593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この許可書は、イベント広場を使用する際には必ず所持してください。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イベント広場の使用の権利は、他人に譲渡し、又は転貸することはできません。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使用開始前には必ず総合案内で受付を行ってください。　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使用終了後は必ず総合体育館スタッフの確認を受けてください。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①競技を行う場合は防球ネットを張り、周囲の安全に配慮して使用すること。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②スパイクを履いて使用しないこと。（素材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問わず禁止）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③イベント広場内への食べ物の持ち込みは禁止します。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フタ・キャップの付いた飲み物の持ち込みは妨げません。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④イベント広場を含む公園敷地内は禁煙です。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⑤火気の使用はできません。（花火・焚き火など）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⑥話し声・掛け声・音楽などの音量は「騒音」と捉えられないよう注意すること。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⑦写真・動画撮影は他の利用者の迷惑にならないよう注意すること。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⑧フットサルゴール・その他スポーツ備品の貸出しについては、総合体育館の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総合案内へ問い合わせてください。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⑨敷地内における利用者同士のトラブル、紛失盗難事故には一切責任を負いかね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ますので、貴重品などはロッカーを利用するなど十分に注意してください。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⑩危険物の持込、イベント広場内へのペットの持込は禁止いたします。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⑪備品等による事故・怪我、自然災害や獣・虫による事故・怪我には一切責任を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負いかねますのでご注意ください。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⑫使用による出たゴミはお持ち帰りください。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⑬許可なく敷地及び建物内でポスター・チラシ等の掲示や配布を行ったり、看板、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立て札等を設置したりしないでください。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⑭許可なく敷地及び建物内での物品の販売や宣伝、募金活動はできません。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⑮ケガなどをした場合はすみやかに総合案内に連絡してください。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⑯利用については職員の指示に従ってください。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⑰館内の設備及び器具等を損傷、滅失した場合は相当額を弁償していただくことが　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あります。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 eaLnBrk="1" latinLnBrk="0" hangingPunct="1"/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 eaLnBrk="1" latinLnBrk="0" hangingPunct="1"/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⑱準備及び後始末は、許可された時間内に使用者側で行ってください。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D4B4-E702-4B84-A92D-6DB3D668186B}">
  <dimension ref="A1:BG140"/>
  <sheetViews>
    <sheetView tabSelected="1" view="pageBreakPreview" zoomScaleNormal="100" zoomScaleSheetLayoutView="100" zoomScalePageLayoutView="40" workbookViewId="0">
      <selection activeCell="AB34" sqref="AB34"/>
    </sheetView>
  </sheetViews>
  <sheetFormatPr defaultColWidth="9" defaultRowHeight="13.2" x14ac:dyDescent="0.2"/>
  <cols>
    <col min="1" max="37" width="2.6640625" style="47" customWidth="1"/>
    <col min="38" max="38" width="9" style="47"/>
    <col min="39" max="40" width="9" style="47" hidden="1" customWidth="1"/>
    <col min="41" max="41" width="12" style="47" hidden="1" customWidth="1"/>
    <col min="42" max="59" width="9" style="47" hidden="1" customWidth="1"/>
    <col min="60" max="16384" width="9" style="47"/>
  </cols>
  <sheetData>
    <row r="1" spans="1:59" ht="19.2" x14ac:dyDescent="0.2">
      <c r="A1" s="98" t="s">
        <v>77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O1" s="47" t="s">
        <v>56</v>
      </c>
      <c r="AP1" s="47" t="s">
        <v>57</v>
      </c>
      <c r="AQ1" s="47" t="s">
        <v>58</v>
      </c>
      <c r="AR1" s="47" t="s">
        <v>59</v>
      </c>
      <c r="AS1" s="47" t="s">
        <v>60</v>
      </c>
      <c r="AT1" s="47" t="s">
        <v>61</v>
      </c>
      <c r="AW1" s="47" t="s">
        <v>56</v>
      </c>
      <c r="AX1" s="47" t="s">
        <v>57</v>
      </c>
      <c r="AY1" s="47" t="s">
        <v>58</v>
      </c>
      <c r="AZ1" s="47" t="s">
        <v>59</v>
      </c>
      <c r="BA1" s="47" t="s">
        <v>60</v>
      </c>
      <c r="BB1" s="47" t="s">
        <v>61</v>
      </c>
      <c r="BF1" s="47" t="s">
        <v>63</v>
      </c>
      <c r="BG1" s="47" t="s">
        <v>62</v>
      </c>
    </row>
    <row r="2" spans="1:59" ht="13.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O2" s="68" t="e">
        <f>IF(AND(#REF!=1,#REF!=1),"○","")</f>
        <v>#REF!</v>
      </c>
      <c r="AP2" s="68" t="e">
        <f>IF(AND(#REF!=1,#REF!=2),"○","")</f>
        <v>#REF!</v>
      </c>
      <c r="AQ2" s="68" t="e">
        <f>IF(AND(#REF!=2,#REF!=1,#REF!=1),"○","")</f>
        <v>#REF!</v>
      </c>
      <c r="AR2" s="68" t="e">
        <f>IF(AND(#REF!=2,#REF!=1,#REF!=2),"○","")</f>
        <v>#REF!</v>
      </c>
      <c r="AS2" s="68" t="e">
        <f>IF(AND(#REF!=2,#REF!=2,#REF!=1),"○","")</f>
        <v>#REF!</v>
      </c>
      <c r="AT2" s="68" t="e">
        <f>IF(AND(#REF!=2,#REF!=2,#REF!=2),"○","")</f>
        <v>#REF!</v>
      </c>
      <c r="AW2" s="68" t="e">
        <f>IF(AND(#REF!=1,#REF!=1),"○","")</f>
        <v>#REF!</v>
      </c>
      <c r="AX2" s="68" t="e">
        <f>IF(AND(#REF!=1,#REF!=2),"○","")</f>
        <v>#REF!</v>
      </c>
      <c r="AY2" s="68" t="e">
        <f>IF(AND(#REF!=2,#REF!=1,#REF!=1),"○","")</f>
        <v>#REF!</v>
      </c>
      <c r="AZ2" s="68" t="e">
        <f>IF(AND(#REF!=2,#REF!=1,#REF!=2),"○","")</f>
        <v>#REF!</v>
      </c>
      <c r="BA2" s="68" t="e">
        <f>IF(AND(#REF!=2,#REF!=2,#REF!=1),"○","")</f>
        <v>#REF!</v>
      </c>
      <c r="BB2" s="68" t="e">
        <f>IF(AND(#REF!=2,#REF!=2,#REF!=2),"○","")</f>
        <v>#REF!</v>
      </c>
    </row>
    <row r="3" spans="1:59" ht="12.75" customHeight="1" x14ac:dyDescent="0.2">
      <c r="A3" s="69" t="s">
        <v>5</v>
      </c>
      <c r="B3" s="38"/>
      <c r="C3" s="38"/>
      <c r="D3" s="38"/>
      <c r="E3" s="38"/>
      <c r="F3" s="38"/>
      <c r="G3" s="38"/>
      <c r="H3" s="38"/>
      <c r="I3" s="38"/>
      <c r="J3" s="38"/>
      <c r="K3" s="70"/>
      <c r="L3" s="70"/>
      <c r="M3" s="70"/>
      <c r="N3" s="38"/>
      <c r="O3" s="38"/>
      <c r="V3" s="26"/>
      <c r="W3" s="26"/>
      <c r="X3" s="26"/>
      <c r="AB3" s="26"/>
      <c r="AC3" s="26"/>
      <c r="AD3" s="185" t="s">
        <v>18</v>
      </c>
      <c r="AE3" s="185"/>
      <c r="AF3" s="26"/>
      <c r="AG3" s="26" t="s">
        <v>19</v>
      </c>
      <c r="AH3" s="26"/>
      <c r="AI3" s="26" t="s">
        <v>20</v>
      </c>
      <c r="AJ3" s="26"/>
      <c r="AK3" s="26" t="s">
        <v>32</v>
      </c>
      <c r="AM3" s="47" t="s">
        <v>54</v>
      </c>
      <c r="AN3" s="47" t="s">
        <v>37</v>
      </c>
      <c r="AO3" s="47">
        <v>2000</v>
      </c>
      <c r="AP3" s="47">
        <v>4000</v>
      </c>
      <c r="AQ3" s="47">
        <v>6000</v>
      </c>
      <c r="AR3" s="47">
        <v>18000</v>
      </c>
      <c r="AS3" s="47">
        <v>18000</v>
      </c>
      <c r="AT3" s="47">
        <v>24000</v>
      </c>
      <c r="AU3" s="47" t="s">
        <v>54</v>
      </c>
      <c r="AV3" s="47" t="s">
        <v>37</v>
      </c>
      <c r="AW3" s="47" t="e">
        <f>IF(AW$2="○",AO3,"")</f>
        <v>#REF!</v>
      </c>
      <c r="AX3" s="47" t="e">
        <f t="shared" ref="AX3:BB16" si="0">IF(AX$2="○",AP3,"")</f>
        <v>#REF!</v>
      </c>
      <c r="AY3" s="47" t="e">
        <f t="shared" si="0"/>
        <v>#REF!</v>
      </c>
      <c r="AZ3" s="47" t="e">
        <f t="shared" si="0"/>
        <v>#REF!</v>
      </c>
      <c r="BA3" s="47" t="e">
        <f t="shared" si="0"/>
        <v>#REF!</v>
      </c>
      <c r="BB3" s="47" t="e">
        <f t="shared" si="0"/>
        <v>#REF!</v>
      </c>
      <c r="BC3" s="47" t="e">
        <f>SUM(AW3:BB3)</f>
        <v>#REF!</v>
      </c>
      <c r="BD3" s="47" t="b">
        <v>0</v>
      </c>
      <c r="BE3" s="47" t="str">
        <f>IF(BD3=TRUE,"○","")</f>
        <v/>
      </c>
      <c r="BG3" s="47" t="str">
        <f t="shared" ref="BG3:BG25" si="1">IF(BE3="○",BC3,"")</f>
        <v/>
      </c>
    </row>
    <row r="4" spans="1:59" ht="12.75" customHeight="1" x14ac:dyDescent="0.2">
      <c r="A4" s="69"/>
      <c r="B4" s="186" t="s">
        <v>23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38"/>
      <c r="R4" s="181" t="s">
        <v>0</v>
      </c>
      <c r="S4" s="181"/>
      <c r="T4" s="181"/>
      <c r="U4" s="181"/>
      <c r="V4" s="181" t="s">
        <v>8</v>
      </c>
      <c r="W4" s="181"/>
      <c r="X4" s="181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N4" s="47" t="s">
        <v>38</v>
      </c>
      <c r="AO4" s="47">
        <f>AO3*0.5</f>
        <v>1000</v>
      </c>
      <c r="AP4" s="47">
        <f t="shared" ref="AP4:AT4" si="2">AP3*0.5</f>
        <v>2000</v>
      </c>
      <c r="AQ4" s="47">
        <f t="shared" si="2"/>
        <v>3000</v>
      </c>
      <c r="AR4" s="47">
        <f t="shared" si="2"/>
        <v>9000</v>
      </c>
      <c r="AS4" s="47">
        <f t="shared" si="2"/>
        <v>9000</v>
      </c>
      <c r="AT4" s="47">
        <f t="shared" si="2"/>
        <v>12000</v>
      </c>
      <c r="AV4" s="47" t="s">
        <v>38</v>
      </c>
      <c r="AW4" s="47" t="e">
        <f t="shared" ref="AW4:BB25" si="3">IF(AW$2="○",AO4,"")</f>
        <v>#REF!</v>
      </c>
      <c r="AX4" s="47" t="e">
        <f t="shared" si="0"/>
        <v>#REF!</v>
      </c>
      <c r="AY4" s="47" t="e">
        <f t="shared" si="0"/>
        <v>#REF!</v>
      </c>
      <c r="AZ4" s="47" t="e">
        <f t="shared" si="0"/>
        <v>#REF!</v>
      </c>
      <c r="BA4" s="47" t="e">
        <f t="shared" si="0"/>
        <v>#REF!</v>
      </c>
      <c r="BB4" s="47" t="e">
        <f t="shared" si="0"/>
        <v>#REF!</v>
      </c>
      <c r="BC4" s="47" t="e">
        <f t="shared" ref="BC4:BC24" si="4">SUM(AW4:BB4)</f>
        <v>#REF!</v>
      </c>
      <c r="BD4" s="47" t="b">
        <v>0</v>
      </c>
      <c r="BE4" s="47" t="str">
        <f t="shared" ref="BE4:BE21" si="5">IF(BD4=TRUE,"○","")</f>
        <v/>
      </c>
      <c r="BG4" s="47" t="str">
        <f t="shared" si="1"/>
        <v/>
      </c>
    </row>
    <row r="5" spans="1:59" ht="12.75" customHeight="1" x14ac:dyDescent="0.2">
      <c r="A5" s="69"/>
      <c r="B5" s="186" t="s">
        <v>70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38"/>
      <c r="N5" s="38"/>
      <c r="O5" s="38"/>
      <c r="R5" s="181"/>
      <c r="S5" s="181"/>
      <c r="T5" s="181"/>
      <c r="U5" s="181"/>
      <c r="V5" s="181"/>
      <c r="W5" s="181"/>
      <c r="X5" s="181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N5" s="47" t="s">
        <v>39</v>
      </c>
      <c r="AO5" s="47">
        <v>1250</v>
      </c>
      <c r="AP5" s="47">
        <v>2500</v>
      </c>
      <c r="AQ5" s="47">
        <v>3750</v>
      </c>
      <c r="AR5" s="47">
        <v>11250</v>
      </c>
      <c r="AS5" s="47">
        <v>11250</v>
      </c>
      <c r="AT5" s="47">
        <v>15000</v>
      </c>
      <c r="AV5" s="47" t="s">
        <v>39</v>
      </c>
      <c r="AW5" s="47" t="e">
        <f t="shared" si="3"/>
        <v>#REF!</v>
      </c>
      <c r="AX5" s="47" t="e">
        <f t="shared" si="0"/>
        <v>#REF!</v>
      </c>
      <c r="AY5" s="47" t="e">
        <f t="shared" si="0"/>
        <v>#REF!</v>
      </c>
      <c r="AZ5" s="47" t="e">
        <f t="shared" si="0"/>
        <v>#REF!</v>
      </c>
      <c r="BA5" s="47" t="e">
        <f t="shared" si="0"/>
        <v>#REF!</v>
      </c>
      <c r="BB5" s="47" t="e">
        <f t="shared" si="0"/>
        <v>#REF!</v>
      </c>
      <c r="BC5" s="47" t="e">
        <f t="shared" si="4"/>
        <v>#REF!</v>
      </c>
      <c r="BD5" s="47" t="b">
        <v>0</v>
      </c>
      <c r="BE5" s="47" t="str">
        <f t="shared" si="5"/>
        <v/>
      </c>
      <c r="BG5" s="47" t="str">
        <f t="shared" si="1"/>
        <v/>
      </c>
    </row>
    <row r="6" spans="1:59" ht="12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38"/>
      <c r="P6" s="72"/>
      <c r="Q6" s="72"/>
      <c r="V6" s="181" t="s">
        <v>6</v>
      </c>
      <c r="W6" s="181"/>
      <c r="X6" s="181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N6" s="47" t="s">
        <v>40</v>
      </c>
      <c r="AO6" s="47">
        <f>AO5*0.5</f>
        <v>625</v>
      </c>
      <c r="AP6" s="47">
        <f t="shared" ref="AP6:AT6" si="6">AP5*0.5</f>
        <v>1250</v>
      </c>
      <c r="AQ6" s="47">
        <f t="shared" si="6"/>
        <v>1875</v>
      </c>
      <c r="AR6" s="47">
        <f t="shared" si="6"/>
        <v>5625</v>
      </c>
      <c r="AS6" s="47">
        <f t="shared" si="6"/>
        <v>5625</v>
      </c>
      <c r="AT6" s="47">
        <f t="shared" si="6"/>
        <v>7500</v>
      </c>
      <c r="AV6" s="47" t="s">
        <v>40</v>
      </c>
      <c r="AW6" s="47" t="e">
        <f t="shared" si="3"/>
        <v>#REF!</v>
      </c>
      <c r="AX6" s="47" t="e">
        <f t="shared" si="0"/>
        <v>#REF!</v>
      </c>
      <c r="AY6" s="47" t="e">
        <f t="shared" si="0"/>
        <v>#REF!</v>
      </c>
      <c r="AZ6" s="47" t="e">
        <f t="shared" si="0"/>
        <v>#REF!</v>
      </c>
      <c r="BA6" s="47" t="e">
        <f t="shared" si="0"/>
        <v>#REF!</v>
      </c>
      <c r="BB6" s="47" t="e">
        <f t="shared" si="0"/>
        <v>#REF!</v>
      </c>
      <c r="BC6" s="47" t="e">
        <f t="shared" si="4"/>
        <v>#REF!</v>
      </c>
      <c r="BD6" s="47" t="b">
        <v>0</v>
      </c>
      <c r="BE6" s="47" t="str">
        <f t="shared" si="5"/>
        <v/>
      </c>
      <c r="BG6" s="47" t="str">
        <f t="shared" si="1"/>
        <v/>
      </c>
    </row>
    <row r="7" spans="1:59" ht="12.7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38"/>
      <c r="V7" s="181"/>
      <c r="W7" s="181"/>
      <c r="X7" s="181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N7" s="47" t="s">
        <v>35</v>
      </c>
      <c r="AO7" s="47">
        <v>400</v>
      </c>
      <c r="AP7" s="47">
        <v>400</v>
      </c>
      <c r="AQ7" s="47">
        <v>600</v>
      </c>
      <c r="AR7" s="47">
        <v>600</v>
      </c>
      <c r="AS7" s="47">
        <v>600</v>
      </c>
      <c r="AT7" s="47">
        <v>600</v>
      </c>
      <c r="AV7" s="47" t="s">
        <v>35</v>
      </c>
      <c r="AW7" s="47" t="e">
        <f t="shared" si="3"/>
        <v>#REF!</v>
      </c>
      <c r="AX7" s="47" t="e">
        <f t="shared" si="0"/>
        <v>#REF!</v>
      </c>
      <c r="AY7" s="47" t="e">
        <f t="shared" si="0"/>
        <v>#REF!</v>
      </c>
      <c r="AZ7" s="47" t="e">
        <f t="shared" si="0"/>
        <v>#REF!</v>
      </c>
      <c r="BA7" s="47" t="e">
        <f t="shared" si="0"/>
        <v>#REF!</v>
      </c>
      <c r="BB7" s="47" t="e">
        <f t="shared" si="0"/>
        <v>#REF!</v>
      </c>
      <c r="BC7" s="47" t="e">
        <f t="shared" si="4"/>
        <v>#REF!</v>
      </c>
      <c r="BD7" s="47" t="b">
        <v>0</v>
      </c>
      <c r="BE7" s="47" t="str">
        <f t="shared" si="5"/>
        <v/>
      </c>
      <c r="BG7" s="47" t="str">
        <f t="shared" si="1"/>
        <v/>
      </c>
    </row>
    <row r="8" spans="1:59" ht="12.75" customHeight="1" x14ac:dyDescent="0.2">
      <c r="A8" s="71"/>
      <c r="B8" s="80">
        <v>1</v>
      </c>
      <c r="C8" s="81" t="s">
        <v>93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38"/>
      <c r="V8" s="181" t="s">
        <v>7</v>
      </c>
      <c r="W8" s="181"/>
      <c r="X8" s="181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N8" s="47" t="s">
        <v>36</v>
      </c>
      <c r="AO8" s="47">
        <v>200</v>
      </c>
      <c r="AP8" s="47">
        <v>200</v>
      </c>
      <c r="AQ8" s="47">
        <v>300</v>
      </c>
      <c r="AR8" s="47">
        <v>300</v>
      </c>
      <c r="AS8" s="47">
        <v>300</v>
      </c>
      <c r="AT8" s="47">
        <v>300</v>
      </c>
      <c r="AV8" s="47" t="s">
        <v>36</v>
      </c>
      <c r="AW8" s="47" t="e">
        <f t="shared" si="3"/>
        <v>#REF!</v>
      </c>
      <c r="AX8" s="47" t="e">
        <f t="shared" si="0"/>
        <v>#REF!</v>
      </c>
      <c r="AY8" s="47" t="e">
        <f t="shared" si="0"/>
        <v>#REF!</v>
      </c>
      <c r="AZ8" s="47" t="e">
        <f t="shared" si="0"/>
        <v>#REF!</v>
      </c>
      <c r="BA8" s="47" t="e">
        <f t="shared" si="0"/>
        <v>#REF!</v>
      </c>
      <c r="BB8" s="47" t="e">
        <f t="shared" si="0"/>
        <v>#REF!</v>
      </c>
      <c r="BC8" s="47" t="e">
        <f t="shared" si="4"/>
        <v>#REF!</v>
      </c>
      <c r="BD8" s="47" t="b">
        <v>0</v>
      </c>
      <c r="BE8" s="47" t="str">
        <f t="shared" si="5"/>
        <v/>
      </c>
      <c r="BG8" s="47" t="str">
        <f t="shared" si="1"/>
        <v/>
      </c>
    </row>
    <row r="9" spans="1:59" ht="12.75" customHeight="1" x14ac:dyDescent="0.2">
      <c r="A9" s="71"/>
      <c r="B9" s="84">
        <v>2</v>
      </c>
      <c r="C9" s="85" t="s">
        <v>94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38"/>
      <c r="V9" s="181"/>
      <c r="W9" s="181"/>
      <c r="X9" s="181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N9" s="47" t="s">
        <v>42</v>
      </c>
      <c r="AO9" s="47">
        <v>200</v>
      </c>
      <c r="AP9" s="47">
        <v>200</v>
      </c>
      <c r="AQ9" s="47">
        <v>300</v>
      </c>
      <c r="AR9" s="47">
        <v>300</v>
      </c>
      <c r="AS9" s="47">
        <v>300</v>
      </c>
      <c r="AT9" s="47">
        <v>300</v>
      </c>
      <c r="AV9" s="47" t="s">
        <v>42</v>
      </c>
      <c r="AW9" s="47" t="e">
        <f t="shared" si="3"/>
        <v>#REF!</v>
      </c>
      <c r="AX9" s="47" t="e">
        <f t="shared" si="0"/>
        <v>#REF!</v>
      </c>
      <c r="AY9" s="47" t="e">
        <f t="shared" si="0"/>
        <v>#REF!</v>
      </c>
      <c r="AZ9" s="47" t="e">
        <f t="shared" si="0"/>
        <v>#REF!</v>
      </c>
      <c r="BA9" s="47" t="e">
        <f t="shared" si="0"/>
        <v>#REF!</v>
      </c>
      <c r="BB9" s="47" t="e">
        <f t="shared" si="0"/>
        <v>#REF!</v>
      </c>
      <c r="BC9" s="47" t="e">
        <f t="shared" si="4"/>
        <v>#REF!</v>
      </c>
      <c r="BD9" s="47" t="b">
        <v>0</v>
      </c>
      <c r="BE9" s="47" t="str">
        <f t="shared" si="5"/>
        <v/>
      </c>
      <c r="BG9" s="47" t="str">
        <f t="shared" si="1"/>
        <v/>
      </c>
    </row>
    <row r="10" spans="1:59" ht="12.75" customHeight="1" x14ac:dyDescent="0.2">
      <c r="A10" s="71"/>
      <c r="B10" s="184" t="s">
        <v>91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V10" s="181" t="s">
        <v>4</v>
      </c>
      <c r="W10" s="181"/>
      <c r="X10" s="181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N10" s="47" t="s">
        <v>41</v>
      </c>
      <c r="AO10" s="47">
        <v>150</v>
      </c>
      <c r="AP10" s="47">
        <v>150</v>
      </c>
      <c r="AQ10" s="47">
        <v>225</v>
      </c>
      <c r="AR10" s="47">
        <v>225</v>
      </c>
      <c r="AS10" s="47">
        <v>225</v>
      </c>
      <c r="AT10" s="47">
        <v>225</v>
      </c>
      <c r="AV10" s="47" t="s">
        <v>41</v>
      </c>
      <c r="AW10" s="47" t="e">
        <f t="shared" si="3"/>
        <v>#REF!</v>
      </c>
      <c r="AX10" s="47" t="e">
        <f t="shared" si="0"/>
        <v>#REF!</v>
      </c>
      <c r="AY10" s="47" t="e">
        <f t="shared" si="0"/>
        <v>#REF!</v>
      </c>
      <c r="AZ10" s="47" t="e">
        <f t="shared" si="0"/>
        <v>#REF!</v>
      </c>
      <c r="BA10" s="47" t="e">
        <f t="shared" si="0"/>
        <v>#REF!</v>
      </c>
      <c r="BB10" s="47" t="e">
        <f t="shared" si="0"/>
        <v>#REF!</v>
      </c>
      <c r="BC10" s="47" t="e">
        <f t="shared" si="4"/>
        <v>#REF!</v>
      </c>
      <c r="BD10" s="47" t="b">
        <v>0</v>
      </c>
      <c r="BE10" s="47" t="str">
        <f t="shared" si="5"/>
        <v/>
      </c>
      <c r="BG10" s="47" t="str">
        <f t="shared" si="1"/>
        <v/>
      </c>
    </row>
    <row r="11" spans="1:59" ht="11.25" customHeight="1" x14ac:dyDescent="0.2">
      <c r="A11" s="38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59"/>
      <c r="U11" s="59"/>
      <c r="V11" s="181"/>
      <c r="W11" s="181"/>
      <c r="X11" s="181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N11" s="47" t="s">
        <v>43</v>
      </c>
      <c r="AO11" s="47">
        <v>100</v>
      </c>
      <c r="AP11" s="47">
        <v>100</v>
      </c>
      <c r="AQ11" s="47">
        <v>150</v>
      </c>
      <c r="AR11" s="47">
        <v>150</v>
      </c>
      <c r="AS11" s="47">
        <v>150</v>
      </c>
      <c r="AT11" s="47">
        <v>150</v>
      </c>
      <c r="AV11" s="47" t="s">
        <v>43</v>
      </c>
      <c r="AW11" s="47" t="e">
        <f t="shared" si="3"/>
        <v>#REF!</v>
      </c>
      <c r="AX11" s="47" t="e">
        <f t="shared" si="0"/>
        <v>#REF!</v>
      </c>
      <c r="AY11" s="47" t="e">
        <f t="shared" si="0"/>
        <v>#REF!</v>
      </c>
      <c r="AZ11" s="47" t="e">
        <f t="shared" si="0"/>
        <v>#REF!</v>
      </c>
      <c r="BA11" s="47" t="e">
        <f t="shared" si="0"/>
        <v>#REF!</v>
      </c>
      <c r="BB11" s="47" t="e">
        <f t="shared" si="0"/>
        <v>#REF!</v>
      </c>
      <c r="BC11" s="47" t="e">
        <f t="shared" si="4"/>
        <v>#REF!</v>
      </c>
      <c r="BD11" s="47" t="b">
        <v>0</v>
      </c>
      <c r="BE11" s="47" t="str">
        <f t="shared" si="5"/>
        <v/>
      </c>
      <c r="BG11" s="47" t="str">
        <f t="shared" si="1"/>
        <v/>
      </c>
    </row>
    <row r="12" spans="1:59" ht="14.25" customHeight="1" x14ac:dyDescent="0.2">
      <c r="A12" s="187" t="s">
        <v>78</v>
      </c>
      <c r="B12" s="188"/>
      <c r="C12" s="188"/>
      <c r="D12" s="188"/>
      <c r="E12" s="188"/>
      <c r="F12" s="188"/>
      <c r="G12" s="189"/>
      <c r="H12" s="193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5"/>
      <c r="AN12" s="47" t="s">
        <v>44</v>
      </c>
      <c r="AO12" s="47">
        <v>150</v>
      </c>
      <c r="AP12" s="47">
        <v>150</v>
      </c>
      <c r="AQ12" s="47">
        <v>225</v>
      </c>
      <c r="AR12" s="47">
        <v>225</v>
      </c>
      <c r="AS12" s="47">
        <v>225</v>
      </c>
      <c r="AT12" s="47">
        <v>225</v>
      </c>
      <c r="AV12" s="47" t="s">
        <v>44</v>
      </c>
      <c r="AW12" s="47" t="e">
        <f t="shared" si="3"/>
        <v>#REF!</v>
      </c>
      <c r="AX12" s="47" t="e">
        <f t="shared" si="0"/>
        <v>#REF!</v>
      </c>
      <c r="AY12" s="47" t="e">
        <f t="shared" si="0"/>
        <v>#REF!</v>
      </c>
      <c r="AZ12" s="47" t="e">
        <f t="shared" si="0"/>
        <v>#REF!</v>
      </c>
      <c r="BA12" s="47" t="e">
        <f t="shared" si="0"/>
        <v>#REF!</v>
      </c>
      <c r="BB12" s="47" t="e">
        <f t="shared" si="0"/>
        <v>#REF!</v>
      </c>
      <c r="BC12" s="47" t="e">
        <f t="shared" si="4"/>
        <v>#REF!</v>
      </c>
      <c r="BD12" s="47" t="b">
        <v>0</v>
      </c>
      <c r="BE12" s="47" t="str">
        <f t="shared" si="5"/>
        <v/>
      </c>
      <c r="BG12" s="47" t="str">
        <f t="shared" si="1"/>
        <v/>
      </c>
    </row>
    <row r="13" spans="1:59" ht="14.25" customHeight="1" x14ac:dyDescent="0.2">
      <c r="A13" s="190"/>
      <c r="B13" s="191"/>
      <c r="C13" s="191"/>
      <c r="D13" s="191"/>
      <c r="E13" s="191"/>
      <c r="F13" s="191"/>
      <c r="G13" s="192"/>
      <c r="H13" s="196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8"/>
      <c r="AN13" s="47" t="s">
        <v>45</v>
      </c>
      <c r="AO13" s="47">
        <v>200</v>
      </c>
      <c r="AP13" s="47">
        <v>200</v>
      </c>
      <c r="AQ13" s="47">
        <v>300</v>
      </c>
      <c r="AR13" s="47">
        <v>300</v>
      </c>
      <c r="AS13" s="47">
        <v>300</v>
      </c>
      <c r="AT13" s="47">
        <v>300</v>
      </c>
      <c r="AV13" s="47" t="s">
        <v>45</v>
      </c>
      <c r="AW13" s="47" t="e">
        <f t="shared" si="3"/>
        <v>#REF!</v>
      </c>
      <c r="AX13" s="47" t="e">
        <f t="shared" si="0"/>
        <v>#REF!</v>
      </c>
      <c r="AY13" s="47" t="e">
        <f t="shared" si="0"/>
        <v>#REF!</v>
      </c>
      <c r="AZ13" s="47" t="e">
        <f t="shared" si="0"/>
        <v>#REF!</v>
      </c>
      <c r="BA13" s="47" t="e">
        <f t="shared" si="0"/>
        <v>#REF!</v>
      </c>
      <c r="BB13" s="47" t="e">
        <f t="shared" si="0"/>
        <v>#REF!</v>
      </c>
      <c r="BC13" s="47" t="e">
        <f t="shared" si="4"/>
        <v>#REF!</v>
      </c>
      <c r="BD13" s="47" t="b">
        <v>0</v>
      </c>
      <c r="BE13" s="47" t="str">
        <f t="shared" si="5"/>
        <v/>
      </c>
      <c r="BG13" s="47" t="str">
        <f t="shared" si="1"/>
        <v/>
      </c>
    </row>
    <row r="14" spans="1:59" x14ac:dyDescent="0.2">
      <c r="A14" s="143" t="s">
        <v>12</v>
      </c>
      <c r="B14" s="127"/>
      <c r="C14" s="127"/>
      <c r="D14" s="127"/>
      <c r="E14" s="127"/>
      <c r="F14" s="127"/>
      <c r="G14" s="127"/>
      <c r="H14" s="170" t="s">
        <v>27</v>
      </c>
      <c r="I14" s="171"/>
      <c r="J14" s="171"/>
      <c r="K14" s="171"/>
      <c r="L14" s="171" t="s">
        <v>28</v>
      </c>
      <c r="M14" s="171"/>
      <c r="N14" s="171"/>
      <c r="O14" s="171" t="s">
        <v>29</v>
      </c>
      <c r="P14" s="171"/>
      <c r="Q14" s="171"/>
      <c r="R14" s="171" t="s">
        <v>30</v>
      </c>
      <c r="S14" s="171"/>
      <c r="T14" s="171" t="s">
        <v>31</v>
      </c>
      <c r="U14" s="171"/>
      <c r="V14" s="171"/>
      <c r="W14" s="139" t="s">
        <v>75</v>
      </c>
      <c r="X14" s="127"/>
      <c r="Y14" s="127"/>
      <c r="Z14" s="127" t="s">
        <v>13</v>
      </c>
      <c r="AA14" s="139" t="s">
        <v>75</v>
      </c>
      <c r="AB14" s="127"/>
      <c r="AC14" s="127"/>
      <c r="AD14" s="93" t="s">
        <v>74</v>
      </c>
      <c r="AE14" s="93"/>
      <c r="AF14" s="93"/>
      <c r="AG14" s="93"/>
      <c r="AH14" s="93"/>
      <c r="AI14" s="93"/>
      <c r="AJ14" s="93"/>
      <c r="AK14" s="94"/>
      <c r="AN14" s="47" t="s">
        <v>46</v>
      </c>
      <c r="AO14" s="47">
        <v>200</v>
      </c>
      <c r="AP14" s="47">
        <v>200</v>
      </c>
      <c r="AQ14" s="47">
        <v>300</v>
      </c>
      <c r="AR14" s="47">
        <v>300</v>
      </c>
      <c r="AS14" s="47">
        <v>300</v>
      </c>
      <c r="AT14" s="47">
        <v>300</v>
      </c>
      <c r="AV14" s="47" t="s">
        <v>46</v>
      </c>
      <c r="AW14" s="47" t="e">
        <f t="shared" si="3"/>
        <v>#REF!</v>
      </c>
      <c r="AX14" s="47" t="e">
        <f t="shared" si="0"/>
        <v>#REF!</v>
      </c>
      <c r="AY14" s="47" t="e">
        <f t="shared" si="0"/>
        <v>#REF!</v>
      </c>
      <c r="AZ14" s="47" t="e">
        <f t="shared" si="0"/>
        <v>#REF!</v>
      </c>
      <c r="BA14" s="47" t="e">
        <f t="shared" si="0"/>
        <v>#REF!</v>
      </c>
      <c r="BB14" s="47" t="e">
        <f t="shared" si="0"/>
        <v>#REF!</v>
      </c>
      <c r="BC14" s="47" t="e">
        <f t="shared" si="4"/>
        <v>#REF!</v>
      </c>
      <c r="BD14" s="47" t="b">
        <v>0</v>
      </c>
      <c r="BE14" s="47" t="str">
        <f t="shared" si="5"/>
        <v/>
      </c>
      <c r="BG14" s="47" t="str">
        <f t="shared" si="1"/>
        <v/>
      </c>
    </row>
    <row r="15" spans="1:59" ht="13.5" customHeight="1" x14ac:dyDescent="0.2">
      <c r="A15" s="138"/>
      <c r="B15" s="129"/>
      <c r="C15" s="129"/>
      <c r="D15" s="129"/>
      <c r="E15" s="129"/>
      <c r="F15" s="129"/>
      <c r="G15" s="129"/>
      <c r="H15" s="172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29"/>
      <c r="X15" s="129"/>
      <c r="Y15" s="129"/>
      <c r="Z15" s="129"/>
      <c r="AA15" s="129"/>
      <c r="AB15" s="129"/>
      <c r="AC15" s="129"/>
      <c r="AD15" s="95"/>
      <c r="AE15" s="95"/>
      <c r="AF15" s="95"/>
      <c r="AG15" s="95"/>
      <c r="AH15" s="95"/>
      <c r="AI15" s="95"/>
      <c r="AJ15" s="95"/>
      <c r="AK15" s="96"/>
      <c r="AN15" s="47" t="s">
        <v>47</v>
      </c>
      <c r="AO15" s="47">
        <v>200</v>
      </c>
      <c r="AP15" s="47">
        <v>200</v>
      </c>
      <c r="AQ15" s="47">
        <v>300</v>
      </c>
      <c r="AR15" s="47">
        <v>300</v>
      </c>
      <c r="AS15" s="47">
        <v>300</v>
      </c>
      <c r="AT15" s="47">
        <v>300</v>
      </c>
      <c r="AV15" s="47" t="s">
        <v>47</v>
      </c>
      <c r="AW15" s="47" t="e">
        <f t="shared" si="3"/>
        <v>#REF!</v>
      </c>
      <c r="AX15" s="47" t="e">
        <f t="shared" si="0"/>
        <v>#REF!</v>
      </c>
      <c r="AY15" s="47" t="e">
        <f t="shared" si="0"/>
        <v>#REF!</v>
      </c>
      <c r="AZ15" s="47" t="e">
        <f t="shared" si="0"/>
        <v>#REF!</v>
      </c>
      <c r="BA15" s="47" t="e">
        <f t="shared" si="0"/>
        <v>#REF!</v>
      </c>
      <c r="BB15" s="47" t="e">
        <f t="shared" si="0"/>
        <v>#REF!</v>
      </c>
      <c r="BC15" s="47" t="e">
        <f t="shared" si="4"/>
        <v>#REF!</v>
      </c>
      <c r="BD15" s="47" t="b">
        <v>0</v>
      </c>
      <c r="BE15" s="47" t="str">
        <f t="shared" si="5"/>
        <v/>
      </c>
      <c r="BG15" s="47" t="str">
        <f t="shared" si="1"/>
        <v/>
      </c>
    </row>
    <row r="16" spans="1:59" ht="13.5" customHeight="1" x14ac:dyDescent="0.2">
      <c r="A16" s="199" t="s">
        <v>9</v>
      </c>
      <c r="B16" s="200"/>
      <c r="C16" s="200"/>
      <c r="D16" s="200"/>
      <c r="E16" s="200"/>
      <c r="F16" s="200"/>
      <c r="G16" s="201"/>
      <c r="H16" s="158" t="s">
        <v>64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60"/>
      <c r="AN16" s="47" t="s">
        <v>52</v>
      </c>
      <c r="AO16" s="47">
        <v>3750</v>
      </c>
      <c r="AP16" s="47">
        <v>7500</v>
      </c>
      <c r="AQ16" s="47">
        <v>3750</v>
      </c>
      <c r="AR16" s="47">
        <v>7500</v>
      </c>
      <c r="AS16" s="47">
        <v>3750</v>
      </c>
      <c r="AT16" s="47">
        <v>7500</v>
      </c>
      <c r="AV16" s="47" t="s">
        <v>52</v>
      </c>
      <c r="AW16" s="47" t="e">
        <f t="shared" si="3"/>
        <v>#REF!</v>
      </c>
      <c r="AX16" s="47" t="e">
        <f t="shared" si="0"/>
        <v>#REF!</v>
      </c>
      <c r="AY16" s="47" t="e">
        <f t="shared" si="0"/>
        <v>#REF!</v>
      </c>
      <c r="AZ16" s="47" t="e">
        <f t="shared" si="0"/>
        <v>#REF!</v>
      </c>
      <c r="BA16" s="47" t="e">
        <f t="shared" si="0"/>
        <v>#REF!</v>
      </c>
      <c r="BB16" s="47" t="e">
        <f t="shared" si="0"/>
        <v>#REF!</v>
      </c>
      <c r="BC16" s="47" t="e">
        <f t="shared" si="4"/>
        <v>#REF!</v>
      </c>
      <c r="BD16" s="47" t="b">
        <v>0</v>
      </c>
      <c r="BE16" s="47" t="str">
        <f t="shared" si="5"/>
        <v/>
      </c>
      <c r="BG16" s="47" t="str">
        <f t="shared" si="1"/>
        <v/>
      </c>
    </row>
    <row r="17" spans="1:59" ht="13.5" customHeight="1" x14ac:dyDescent="0.2">
      <c r="A17" s="202"/>
      <c r="B17" s="203"/>
      <c r="C17" s="203"/>
      <c r="D17" s="203"/>
      <c r="E17" s="203"/>
      <c r="F17" s="203"/>
      <c r="G17" s="204"/>
      <c r="H17" s="161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3"/>
      <c r="AN17" s="47" t="s">
        <v>53</v>
      </c>
      <c r="AO17" s="47">
        <v>250</v>
      </c>
      <c r="AP17" s="47">
        <v>500</v>
      </c>
      <c r="AQ17" s="47">
        <v>250</v>
      </c>
      <c r="AR17" s="47">
        <v>500</v>
      </c>
      <c r="AS17" s="47">
        <v>250</v>
      </c>
      <c r="AT17" s="47">
        <v>500</v>
      </c>
      <c r="AV17" s="47" t="s">
        <v>53</v>
      </c>
      <c r="AW17" s="47" t="e">
        <f t="shared" si="3"/>
        <v>#REF!</v>
      </c>
      <c r="AX17" s="47" t="e">
        <f t="shared" si="3"/>
        <v>#REF!</v>
      </c>
      <c r="AY17" s="47" t="e">
        <f t="shared" si="3"/>
        <v>#REF!</v>
      </c>
      <c r="AZ17" s="47" t="e">
        <f t="shared" si="3"/>
        <v>#REF!</v>
      </c>
      <c r="BA17" s="47" t="e">
        <f t="shared" si="3"/>
        <v>#REF!</v>
      </c>
      <c r="BB17" s="47" t="e">
        <f t="shared" si="3"/>
        <v>#REF!</v>
      </c>
      <c r="BC17" s="47" t="e">
        <f t="shared" si="4"/>
        <v>#REF!</v>
      </c>
      <c r="BD17" s="47" t="b">
        <v>0</v>
      </c>
      <c r="BE17" s="47" t="str">
        <f t="shared" si="5"/>
        <v/>
      </c>
      <c r="BF17" s="47" t="str">
        <f>IF(BE17="○",#REF!,"")</f>
        <v/>
      </c>
      <c r="BG17" s="47" t="str">
        <f>IF(BE17="○",BC17*BF17,"")</f>
        <v/>
      </c>
    </row>
    <row r="18" spans="1:59" ht="13.5" customHeight="1" x14ac:dyDescent="0.2">
      <c r="A18" s="164" t="s">
        <v>10</v>
      </c>
      <c r="B18" s="165"/>
      <c r="C18" s="165"/>
      <c r="D18" s="165"/>
      <c r="E18" s="165"/>
      <c r="F18" s="165"/>
      <c r="G18" s="166"/>
      <c r="H18" s="143" t="s">
        <v>2</v>
      </c>
      <c r="I18" s="127"/>
      <c r="J18" s="127"/>
      <c r="K18" s="127"/>
      <c r="L18" s="170"/>
      <c r="M18" s="171"/>
      <c r="N18" s="171"/>
      <c r="O18" s="171"/>
      <c r="P18" s="171"/>
      <c r="Q18" s="171"/>
      <c r="R18" s="171"/>
      <c r="S18" s="171"/>
      <c r="T18" s="171"/>
      <c r="U18" s="170" t="s">
        <v>3</v>
      </c>
      <c r="V18" s="171"/>
      <c r="W18" s="174"/>
      <c r="X18" s="175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7"/>
      <c r="AN18" s="47" t="s">
        <v>50</v>
      </c>
      <c r="AO18" s="47">
        <v>0</v>
      </c>
      <c r="AP18" s="47">
        <v>0</v>
      </c>
      <c r="AQ18" s="47">
        <v>0</v>
      </c>
      <c r="AR18" s="47">
        <v>14000</v>
      </c>
      <c r="AS18" s="47">
        <v>0</v>
      </c>
      <c r="AT18" s="47">
        <v>14000</v>
      </c>
      <c r="AV18" s="47" t="s">
        <v>50</v>
      </c>
      <c r="AW18" s="47" t="e">
        <f t="shared" si="3"/>
        <v>#REF!</v>
      </c>
      <c r="AX18" s="47" t="e">
        <f t="shared" si="3"/>
        <v>#REF!</v>
      </c>
      <c r="AY18" s="47" t="e">
        <f t="shared" si="3"/>
        <v>#REF!</v>
      </c>
      <c r="AZ18" s="47" t="e">
        <f t="shared" si="3"/>
        <v>#REF!</v>
      </c>
      <c r="BA18" s="47" t="e">
        <f t="shared" si="3"/>
        <v>#REF!</v>
      </c>
      <c r="BB18" s="47" t="e">
        <f t="shared" si="3"/>
        <v>#REF!</v>
      </c>
      <c r="BC18" s="47" t="e">
        <f>SUM(AW18:BB18)</f>
        <v>#REF!</v>
      </c>
      <c r="BD18" s="47" t="b">
        <v>0</v>
      </c>
      <c r="BE18" s="47" t="e">
        <f>IF(AND(BD18=TRUE,BE19=""),"○","")</f>
        <v>#REF!</v>
      </c>
      <c r="BG18" s="47" t="e">
        <f t="shared" si="1"/>
        <v>#REF!</v>
      </c>
    </row>
    <row r="19" spans="1:59" ht="13.5" customHeight="1" thickBot="1" x14ac:dyDescent="0.25">
      <c r="A19" s="167"/>
      <c r="B19" s="168"/>
      <c r="C19" s="168"/>
      <c r="D19" s="168"/>
      <c r="E19" s="168"/>
      <c r="F19" s="168"/>
      <c r="G19" s="169"/>
      <c r="H19" s="138"/>
      <c r="I19" s="129"/>
      <c r="J19" s="129"/>
      <c r="K19" s="129"/>
      <c r="L19" s="172"/>
      <c r="M19" s="173"/>
      <c r="N19" s="173"/>
      <c r="O19" s="173"/>
      <c r="P19" s="173"/>
      <c r="Q19" s="173"/>
      <c r="R19" s="173"/>
      <c r="S19" s="173"/>
      <c r="T19" s="173"/>
      <c r="U19" s="172"/>
      <c r="V19" s="173"/>
      <c r="W19" s="134"/>
      <c r="X19" s="178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80"/>
      <c r="AN19" s="47" t="s">
        <v>51</v>
      </c>
      <c r="AO19" s="47">
        <v>1000</v>
      </c>
      <c r="AP19" s="47">
        <v>1000</v>
      </c>
      <c r="AQ19" s="47">
        <v>1000</v>
      </c>
      <c r="AR19" s="47">
        <v>1000</v>
      </c>
      <c r="AS19" s="47">
        <v>1000</v>
      </c>
      <c r="AT19" s="47">
        <v>1000</v>
      </c>
      <c r="AV19" s="47" t="s">
        <v>51</v>
      </c>
      <c r="AW19" s="47" t="e">
        <f t="shared" si="3"/>
        <v>#REF!</v>
      </c>
      <c r="AX19" s="47" t="e">
        <f t="shared" si="3"/>
        <v>#REF!</v>
      </c>
      <c r="AY19" s="47" t="e">
        <f t="shared" si="3"/>
        <v>#REF!</v>
      </c>
      <c r="AZ19" s="47" t="e">
        <f t="shared" si="3"/>
        <v>#REF!</v>
      </c>
      <c r="BA19" s="47" t="e">
        <f t="shared" si="3"/>
        <v>#REF!</v>
      </c>
      <c r="BB19" s="47" t="e">
        <f t="shared" si="3"/>
        <v>#REF!</v>
      </c>
      <c r="BC19" s="47" t="e">
        <f>SUM(AW19:BB19)</f>
        <v>#REF!</v>
      </c>
      <c r="BE19" s="47" t="e">
        <f>IF(AND(BE3="○",BE5="○",BE7="○",BE8="○",BE9="○",BE10="○",BE11="○",BE12="○",BE13="○",BE14="○",BE15="○",#REF!="○",#REF!="○",BE16="○",BE21="○"),"○","")</f>
        <v>#REF!</v>
      </c>
      <c r="BG19" s="47" t="e">
        <f t="shared" si="1"/>
        <v>#REF!</v>
      </c>
    </row>
    <row r="20" spans="1:59" ht="10.5" customHeight="1" x14ac:dyDescent="0.2">
      <c r="A20" s="114" t="s">
        <v>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43" t="s">
        <v>76</v>
      </c>
      <c r="T20" s="127"/>
      <c r="U20" s="127"/>
      <c r="V20" s="127"/>
      <c r="W20" s="127"/>
      <c r="X20" s="127"/>
      <c r="Y20" s="144"/>
      <c r="Z20" s="146" t="s">
        <v>16</v>
      </c>
      <c r="AA20" s="147"/>
      <c r="AB20" s="148"/>
      <c r="AC20" s="150" t="s">
        <v>14</v>
      </c>
      <c r="AD20" s="151"/>
      <c r="AE20" s="151"/>
      <c r="AF20" s="152"/>
      <c r="AG20" s="156" t="s">
        <v>11</v>
      </c>
      <c r="AH20" s="147"/>
      <c r="AI20" s="147"/>
      <c r="AJ20" s="147"/>
      <c r="AK20" s="157"/>
      <c r="AN20" s="47" t="s">
        <v>49</v>
      </c>
      <c r="AO20" s="47">
        <v>0</v>
      </c>
      <c r="AP20" s="47">
        <v>0</v>
      </c>
      <c r="AQ20" s="47">
        <v>0</v>
      </c>
      <c r="AR20" s="47">
        <v>1000</v>
      </c>
      <c r="AS20" s="47">
        <v>0</v>
      </c>
      <c r="AT20" s="47">
        <v>1000</v>
      </c>
      <c r="AV20" s="47" t="s">
        <v>49</v>
      </c>
      <c r="AW20" s="47" t="e">
        <f t="shared" si="3"/>
        <v>#REF!</v>
      </c>
      <c r="AX20" s="47" t="e">
        <f t="shared" si="3"/>
        <v>#REF!</v>
      </c>
      <c r="AY20" s="47" t="e">
        <f t="shared" si="3"/>
        <v>#REF!</v>
      </c>
      <c r="AZ20" s="47" t="e">
        <f t="shared" si="3"/>
        <v>#REF!</v>
      </c>
      <c r="BA20" s="47" t="e">
        <f t="shared" si="3"/>
        <v>#REF!</v>
      </c>
      <c r="BB20" s="47" t="e">
        <f t="shared" si="3"/>
        <v>#REF!</v>
      </c>
      <c r="BC20" s="47" t="e">
        <f>SUM(AW20:BB20)</f>
        <v>#REF!</v>
      </c>
      <c r="BE20" s="47" t="str">
        <f t="shared" si="5"/>
        <v/>
      </c>
      <c r="BF20" s="47" t="str">
        <f>IF(BE20="○",#REF!,"")</f>
        <v/>
      </c>
      <c r="BG20" s="47" t="str">
        <f>IF(BE20="○",BC20*BF20,"")</f>
        <v/>
      </c>
    </row>
    <row r="21" spans="1:59" ht="11.25" customHeight="1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38"/>
      <c r="T21" s="129"/>
      <c r="U21" s="129"/>
      <c r="V21" s="129"/>
      <c r="W21" s="129"/>
      <c r="X21" s="129"/>
      <c r="Y21" s="145"/>
      <c r="Z21" s="149"/>
      <c r="AA21" s="129"/>
      <c r="AB21" s="130"/>
      <c r="AC21" s="153"/>
      <c r="AD21" s="154"/>
      <c r="AE21" s="154"/>
      <c r="AF21" s="155"/>
      <c r="AG21" s="138"/>
      <c r="AH21" s="129"/>
      <c r="AI21" s="129"/>
      <c r="AJ21" s="129"/>
      <c r="AK21" s="145"/>
      <c r="AN21" s="47" t="s">
        <v>48</v>
      </c>
      <c r="AO21" s="47">
        <v>1000</v>
      </c>
      <c r="AP21" s="47">
        <v>1000</v>
      </c>
      <c r="AQ21" s="47">
        <v>1500</v>
      </c>
      <c r="AR21" s="47">
        <v>1500</v>
      </c>
      <c r="AS21" s="47">
        <v>1500</v>
      </c>
      <c r="AT21" s="47">
        <v>1500</v>
      </c>
      <c r="AV21" s="47" t="s">
        <v>48</v>
      </c>
      <c r="AW21" s="47" t="e">
        <f t="shared" si="3"/>
        <v>#REF!</v>
      </c>
      <c r="AX21" s="47" t="e">
        <f t="shared" si="3"/>
        <v>#REF!</v>
      </c>
      <c r="AY21" s="47" t="e">
        <f t="shared" si="3"/>
        <v>#REF!</v>
      </c>
      <c r="AZ21" s="47" t="e">
        <f t="shared" si="3"/>
        <v>#REF!</v>
      </c>
      <c r="BA21" s="47" t="e">
        <f t="shared" si="3"/>
        <v>#REF!</v>
      </c>
      <c r="BB21" s="47" t="e">
        <f t="shared" si="3"/>
        <v>#REF!</v>
      </c>
      <c r="BC21" s="47" t="e">
        <f t="shared" si="4"/>
        <v>#REF!</v>
      </c>
      <c r="BD21" s="47" t="b">
        <v>0</v>
      </c>
      <c r="BE21" s="47" t="str">
        <f t="shared" si="5"/>
        <v/>
      </c>
      <c r="BG21" s="47" t="str">
        <f t="shared" si="1"/>
        <v/>
      </c>
    </row>
    <row r="22" spans="1:59" ht="13.5" customHeight="1" x14ac:dyDescent="0.2">
      <c r="A22" s="114" t="s">
        <v>79</v>
      </c>
      <c r="B22" s="114"/>
      <c r="C22" s="114"/>
      <c r="D22" s="114"/>
      <c r="E22" s="114"/>
      <c r="F22" s="114"/>
      <c r="G22" s="114"/>
      <c r="H22" s="114"/>
      <c r="I22" s="114" t="s">
        <v>80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37"/>
      <c r="T22" s="127"/>
      <c r="U22" s="127"/>
      <c r="V22" s="127" t="s">
        <v>13</v>
      </c>
      <c r="W22" s="139"/>
      <c r="X22" s="127"/>
      <c r="Y22" s="127"/>
      <c r="Z22" s="125"/>
      <c r="AA22" s="127" t="s">
        <v>15</v>
      </c>
      <c r="AB22" s="128"/>
      <c r="AC22" s="131">
        <v>1000</v>
      </c>
      <c r="AD22" s="131"/>
      <c r="AE22" s="131"/>
      <c r="AF22" s="133" t="s">
        <v>17</v>
      </c>
      <c r="AG22" s="110"/>
      <c r="AH22" s="111"/>
      <c r="AI22" s="111"/>
      <c r="AJ22" s="111"/>
      <c r="AK22" s="135" t="s">
        <v>17</v>
      </c>
      <c r="AM22" s="47" t="s">
        <v>55</v>
      </c>
      <c r="AN22" s="47" t="s">
        <v>37</v>
      </c>
      <c r="AO22" s="47">
        <v>800</v>
      </c>
      <c r="AP22" s="47">
        <v>800</v>
      </c>
      <c r="AQ22" s="47">
        <v>1200</v>
      </c>
      <c r="AR22" s="47">
        <v>1200</v>
      </c>
      <c r="AS22" s="47">
        <v>1200</v>
      </c>
      <c r="AT22" s="47">
        <v>1200</v>
      </c>
      <c r="AU22" s="47" t="s">
        <v>55</v>
      </c>
      <c r="AV22" s="47" t="s">
        <v>37</v>
      </c>
      <c r="AW22" s="47" t="e">
        <f t="shared" si="3"/>
        <v>#REF!</v>
      </c>
      <c r="AX22" s="47" t="e">
        <f t="shared" si="3"/>
        <v>#REF!</v>
      </c>
      <c r="AY22" s="47" t="e">
        <f t="shared" si="3"/>
        <v>#REF!</v>
      </c>
      <c r="AZ22" s="47" t="e">
        <f t="shared" si="3"/>
        <v>#REF!</v>
      </c>
      <c r="BA22" s="47" t="e">
        <f t="shared" si="3"/>
        <v>#REF!</v>
      </c>
      <c r="BB22" s="47" t="e">
        <f t="shared" si="3"/>
        <v>#REF!</v>
      </c>
      <c r="BC22" s="47" t="e">
        <f t="shared" si="4"/>
        <v>#REF!</v>
      </c>
      <c r="BD22" s="47" t="str">
        <f>IF(BD3=TRUE,BD3,"")</f>
        <v/>
      </c>
      <c r="BE22" s="47" t="str">
        <f>IF(BE3="○",BE3,"")</f>
        <v/>
      </c>
      <c r="BG22" s="47" t="str">
        <f>IF(BE22="○",BC22,IF(BE23="○",BC23,""))</f>
        <v/>
      </c>
    </row>
    <row r="23" spans="1:59" ht="13.5" customHeight="1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38"/>
      <c r="T23" s="129"/>
      <c r="U23" s="129"/>
      <c r="V23" s="129"/>
      <c r="W23" s="129"/>
      <c r="X23" s="129"/>
      <c r="Y23" s="129"/>
      <c r="Z23" s="126"/>
      <c r="AA23" s="129"/>
      <c r="AB23" s="130"/>
      <c r="AC23" s="132"/>
      <c r="AD23" s="132"/>
      <c r="AE23" s="132"/>
      <c r="AF23" s="134"/>
      <c r="AG23" s="112"/>
      <c r="AH23" s="113"/>
      <c r="AI23" s="113"/>
      <c r="AJ23" s="113"/>
      <c r="AK23" s="136"/>
      <c r="AN23" s="47" t="s">
        <v>38</v>
      </c>
      <c r="AO23" s="47">
        <f>AO22*0.5</f>
        <v>400</v>
      </c>
      <c r="AP23" s="47">
        <f t="shared" ref="AP23:AT23" si="7">AP22*0.5</f>
        <v>400</v>
      </c>
      <c r="AQ23" s="47">
        <f t="shared" si="7"/>
        <v>600</v>
      </c>
      <c r="AR23" s="47">
        <f t="shared" si="7"/>
        <v>600</v>
      </c>
      <c r="AS23" s="47">
        <f t="shared" si="7"/>
        <v>600</v>
      </c>
      <c r="AT23" s="47">
        <f t="shared" si="7"/>
        <v>600</v>
      </c>
      <c r="AV23" s="47" t="s">
        <v>38</v>
      </c>
      <c r="AW23" s="47" t="e">
        <f t="shared" si="3"/>
        <v>#REF!</v>
      </c>
      <c r="AX23" s="47" t="e">
        <f t="shared" si="3"/>
        <v>#REF!</v>
      </c>
      <c r="AY23" s="47" t="e">
        <f t="shared" si="3"/>
        <v>#REF!</v>
      </c>
      <c r="AZ23" s="47" t="e">
        <f t="shared" si="3"/>
        <v>#REF!</v>
      </c>
      <c r="BA23" s="47" t="e">
        <f t="shared" si="3"/>
        <v>#REF!</v>
      </c>
      <c r="BB23" s="47" t="e">
        <f t="shared" si="3"/>
        <v>#REF!</v>
      </c>
      <c r="BC23" s="47" t="e">
        <f t="shared" si="4"/>
        <v>#REF!</v>
      </c>
      <c r="BD23" s="47" t="str">
        <f>IF(BD4=TRUE,BD4,"")</f>
        <v/>
      </c>
      <c r="BE23" s="47" t="str">
        <f>IF(BE4="○",BE4,"")</f>
        <v/>
      </c>
      <c r="BG23" s="47" t="str">
        <f t="shared" si="1"/>
        <v/>
      </c>
    </row>
    <row r="24" spans="1:59" ht="13.5" customHeight="1" x14ac:dyDescent="0.2">
      <c r="A24" s="114" t="s">
        <v>81</v>
      </c>
      <c r="B24" s="114"/>
      <c r="C24" s="114"/>
      <c r="D24" s="114"/>
      <c r="E24" s="114"/>
      <c r="F24" s="114"/>
      <c r="G24" s="114"/>
      <c r="H24" s="114"/>
      <c r="I24" s="114" t="s">
        <v>80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37"/>
      <c r="T24" s="127"/>
      <c r="U24" s="127"/>
      <c r="V24" s="127" t="s">
        <v>13</v>
      </c>
      <c r="W24" s="139"/>
      <c r="X24" s="127"/>
      <c r="Y24" s="127"/>
      <c r="Z24" s="125"/>
      <c r="AA24" s="127" t="s">
        <v>15</v>
      </c>
      <c r="AB24" s="128"/>
      <c r="AC24" s="131">
        <v>200</v>
      </c>
      <c r="AD24" s="131"/>
      <c r="AE24" s="131"/>
      <c r="AF24" s="133" t="s">
        <v>17</v>
      </c>
      <c r="AG24" s="110"/>
      <c r="AH24" s="111"/>
      <c r="AI24" s="111"/>
      <c r="AJ24" s="111"/>
      <c r="AK24" s="135" t="s">
        <v>17</v>
      </c>
      <c r="AN24" s="47" t="s">
        <v>51</v>
      </c>
      <c r="AO24" s="47">
        <v>300</v>
      </c>
      <c r="AP24" s="47">
        <v>300</v>
      </c>
      <c r="AQ24" s="47">
        <v>450</v>
      </c>
      <c r="AR24" s="47">
        <v>450</v>
      </c>
      <c r="AS24" s="47">
        <v>450</v>
      </c>
      <c r="AT24" s="47">
        <v>450</v>
      </c>
      <c r="AV24" s="47" t="s">
        <v>51</v>
      </c>
      <c r="AW24" s="47" t="e">
        <f t="shared" si="3"/>
        <v>#REF!</v>
      </c>
      <c r="AX24" s="47" t="e">
        <f t="shared" si="3"/>
        <v>#REF!</v>
      </c>
      <c r="AY24" s="47" t="e">
        <f t="shared" si="3"/>
        <v>#REF!</v>
      </c>
      <c r="AZ24" s="47" t="e">
        <f t="shared" si="3"/>
        <v>#REF!</v>
      </c>
      <c r="BA24" s="47" t="e">
        <f t="shared" si="3"/>
        <v>#REF!</v>
      </c>
      <c r="BB24" s="47" t="e">
        <f t="shared" si="3"/>
        <v>#REF!</v>
      </c>
      <c r="BC24" s="47" t="e">
        <f t="shared" si="4"/>
        <v>#REF!</v>
      </c>
      <c r="BD24" s="47" t="str">
        <f>IF(BD19=TRUE,BD19,"")</f>
        <v/>
      </c>
      <c r="BE24" s="47" t="e">
        <f>IF(BE19="○",BE19,"")</f>
        <v>#REF!</v>
      </c>
      <c r="BG24" s="47" t="e">
        <f t="shared" si="1"/>
        <v>#REF!</v>
      </c>
    </row>
    <row r="25" spans="1:59" ht="13.5" customHeigh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38"/>
      <c r="T25" s="129"/>
      <c r="U25" s="129"/>
      <c r="V25" s="129"/>
      <c r="W25" s="129"/>
      <c r="X25" s="129"/>
      <c r="Y25" s="129"/>
      <c r="Z25" s="126"/>
      <c r="AA25" s="129"/>
      <c r="AB25" s="130"/>
      <c r="AC25" s="132"/>
      <c r="AD25" s="132"/>
      <c r="AE25" s="132"/>
      <c r="AF25" s="134"/>
      <c r="AG25" s="112"/>
      <c r="AH25" s="113"/>
      <c r="AI25" s="113"/>
      <c r="AJ25" s="113"/>
      <c r="AK25" s="136"/>
      <c r="AN25" s="47" t="s">
        <v>49</v>
      </c>
      <c r="AO25" s="47">
        <v>300</v>
      </c>
      <c r="AP25" s="47">
        <v>300</v>
      </c>
      <c r="AQ25" s="47">
        <v>450</v>
      </c>
      <c r="AR25" s="47">
        <v>450</v>
      </c>
      <c r="AS25" s="47">
        <v>450</v>
      </c>
      <c r="AT25" s="47">
        <v>450</v>
      </c>
      <c r="AV25" s="47" t="s">
        <v>49</v>
      </c>
      <c r="AW25" s="47" t="e">
        <f t="shared" si="3"/>
        <v>#REF!</v>
      </c>
      <c r="AX25" s="47" t="e">
        <f t="shared" si="3"/>
        <v>#REF!</v>
      </c>
      <c r="AY25" s="47" t="e">
        <f t="shared" si="3"/>
        <v>#REF!</v>
      </c>
      <c r="AZ25" s="47" t="e">
        <f t="shared" si="3"/>
        <v>#REF!</v>
      </c>
      <c r="BA25" s="47" t="e">
        <f t="shared" si="3"/>
        <v>#REF!</v>
      </c>
      <c r="BB25" s="47" t="e">
        <f t="shared" si="3"/>
        <v>#REF!</v>
      </c>
      <c r="BC25" s="47" t="e">
        <f>SUM(AW25:BB25)</f>
        <v>#REF!</v>
      </c>
      <c r="BD25" s="47" t="str">
        <f>IF(BD20=TRUE,BD20,"")</f>
        <v/>
      </c>
      <c r="BE25" s="47" t="str">
        <f>IF(BE20="○",BE20,"")</f>
        <v/>
      </c>
      <c r="BG25" s="47" t="str">
        <f t="shared" si="1"/>
        <v/>
      </c>
    </row>
    <row r="26" spans="1:59" x14ac:dyDescent="0.2">
      <c r="A26" s="115" t="s">
        <v>85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7"/>
      <c r="Z26" s="127" t="s">
        <v>82</v>
      </c>
      <c r="AA26" s="127"/>
      <c r="AB26" s="127"/>
      <c r="AC26" s="127"/>
      <c r="AD26" s="127"/>
      <c r="AE26" s="127"/>
      <c r="AF26" s="128"/>
      <c r="AG26" s="110"/>
      <c r="AH26" s="111"/>
      <c r="AI26" s="111"/>
      <c r="AJ26" s="111"/>
      <c r="AK26" s="135" t="s">
        <v>17</v>
      </c>
    </row>
    <row r="27" spans="1:59" ht="13.8" thickBot="1" x14ac:dyDescent="0.2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20"/>
      <c r="Z27" s="129"/>
      <c r="AA27" s="129"/>
      <c r="AB27" s="129"/>
      <c r="AC27" s="129"/>
      <c r="AD27" s="129"/>
      <c r="AE27" s="129"/>
      <c r="AF27" s="130"/>
      <c r="AG27" s="140"/>
      <c r="AH27" s="141"/>
      <c r="AI27" s="141"/>
      <c r="AJ27" s="141"/>
      <c r="AK27" s="142"/>
    </row>
    <row r="28" spans="1:59" ht="30.75" customHeight="1" x14ac:dyDescent="0.2">
      <c r="A28" s="40"/>
      <c r="B28" s="124" t="s">
        <v>87</v>
      </c>
      <c r="C28" s="124"/>
      <c r="D28" s="124"/>
      <c r="E28" s="124"/>
      <c r="F28" s="124"/>
      <c r="G28" s="90" t="s">
        <v>88</v>
      </c>
      <c r="H28" s="90"/>
      <c r="I28" s="89"/>
      <c r="J28" s="89"/>
      <c r="K28" s="89"/>
      <c r="L28" s="89"/>
      <c r="M28" s="89"/>
      <c r="N28" s="89"/>
      <c r="O28" s="89"/>
      <c r="P28" s="89"/>
      <c r="Q28" s="89"/>
      <c r="R28" s="51"/>
      <c r="S28" s="51"/>
      <c r="T28" s="51"/>
      <c r="U28" s="51"/>
      <c r="V28" s="51"/>
      <c r="W28" s="51"/>
      <c r="X28" s="51"/>
      <c r="Y28" s="63"/>
      <c r="Z28" s="121" t="s">
        <v>84</v>
      </c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3"/>
    </row>
    <row r="29" spans="1:59" ht="13.5" customHeight="1" x14ac:dyDescent="0.2">
      <c r="A29" s="44"/>
      <c r="B29" s="41" t="s">
        <v>26</v>
      </c>
      <c r="C29" s="101" t="s">
        <v>67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9"/>
      <c r="Z29" s="50"/>
      <c r="AA29" s="26"/>
      <c r="AB29" s="26"/>
      <c r="AC29" s="26"/>
      <c r="AD29" s="26"/>
      <c r="AE29" s="45"/>
      <c r="AF29" s="45"/>
      <c r="AG29" s="45"/>
      <c r="AH29" s="45"/>
      <c r="AI29" s="45"/>
      <c r="AJ29" s="45"/>
      <c r="AK29" s="46"/>
    </row>
    <row r="30" spans="1:59" ht="13.5" customHeight="1" x14ac:dyDescent="0.2">
      <c r="A30" s="44"/>
      <c r="B30" s="42"/>
      <c r="C30" s="108" t="s">
        <v>18</v>
      </c>
      <c r="D30" s="108"/>
      <c r="E30" s="108"/>
      <c r="F30" s="108"/>
      <c r="G30" s="41" t="s">
        <v>19</v>
      </c>
      <c r="H30" s="108"/>
      <c r="I30" s="108"/>
      <c r="J30" s="41" t="s">
        <v>20</v>
      </c>
      <c r="K30" s="108"/>
      <c r="L30" s="108"/>
      <c r="M30" s="41" t="s">
        <v>21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3"/>
      <c r="Z30" s="50"/>
      <c r="AA30" s="26"/>
      <c r="AB30" s="26"/>
      <c r="AC30" s="26"/>
      <c r="AD30" s="26"/>
      <c r="AE30" s="45"/>
      <c r="AF30" s="45"/>
      <c r="AG30" s="45"/>
      <c r="AH30" s="45"/>
      <c r="AI30" s="45"/>
      <c r="AJ30" s="45"/>
      <c r="AK30" s="46"/>
    </row>
    <row r="31" spans="1:59" ht="14.25" customHeight="1" x14ac:dyDescent="0.2">
      <c r="A31" s="44"/>
      <c r="C31" s="108"/>
      <c r="D31" s="108"/>
      <c r="E31" s="108"/>
      <c r="F31" s="108"/>
      <c r="G31" s="41"/>
      <c r="H31" s="108"/>
      <c r="I31" s="108"/>
      <c r="J31" s="41"/>
      <c r="K31" s="108"/>
      <c r="L31" s="108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3"/>
      <c r="Z31" s="50"/>
      <c r="AA31" s="26"/>
      <c r="AB31" s="26"/>
      <c r="AC31" s="26"/>
      <c r="AD31" s="26"/>
      <c r="AE31" s="45"/>
      <c r="AF31" s="45"/>
      <c r="AG31" s="45"/>
      <c r="AH31" s="45"/>
      <c r="AJ31" s="45"/>
      <c r="AK31" s="46"/>
    </row>
    <row r="32" spans="1:59" ht="13.5" customHeight="1" x14ac:dyDescent="0.2">
      <c r="A32" s="44"/>
      <c r="B32" s="101" t="s">
        <v>22</v>
      </c>
      <c r="C32" s="101"/>
      <c r="D32" s="101"/>
      <c r="E32" s="101"/>
      <c r="F32" s="101"/>
      <c r="G32" s="101"/>
      <c r="H32" s="101" t="s">
        <v>23</v>
      </c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9"/>
      <c r="Z32" s="50"/>
      <c r="AA32" s="26"/>
      <c r="AB32" s="26"/>
      <c r="AC32" s="26"/>
      <c r="AD32" s="26"/>
      <c r="AE32" s="48"/>
      <c r="AF32" s="48"/>
      <c r="AG32" s="48"/>
      <c r="AH32" s="48"/>
      <c r="AI32" s="48"/>
      <c r="AJ32" s="48"/>
      <c r="AK32" s="49"/>
    </row>
    <row r="33" spans="1:37" ht="13.5" customHeight="1" x14ac:dyDescent="0.2">
      <c r="A33" s="44"/>
      <c r="B33" s="41"/>
      <c r="C33" s="42"/>
      <c r="D33" s="42"/>
      <c r="E33" s="42"/>
      <c r="F33" s="42"/>
      <c r="G33" s="42"/>
      <c r="H33" s="101" t="s">
        <v>73</v>
      </c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41"/>
      <c r="W33" s="41"/>
      <c r="X33" s="41"/>
      <c r="Y33" s="43"/>
      <c r="Z33" s="50"/>
      <c r="AA33" s="26"/>
      <c r="AB33" s="26"/>
      <c r="AC33" s="26"/>
      <c r="AD33" s="26"/>
      <c r="AE33" s="48"/>
      <c r="AF33" s="48"/>
      <c r="AG33" s="48"/>
      <c r="AH33" s="48"/>
      <c r="AI33" s="48"/>
      <c r="AJ33" s="48"/>
      <c r="AK33" s="49"/>
    </row>
    <row r="34" spans="1:37" ht="19.5" customHeight="1" thickBot="1" x14ac:dyDescent="0.25">
      <c r="A34" s="64"/>
      <c r="B34" s="107" t="s">
        <v>83</v>
      </c>
      <c r="C34" s="107"/>
      <c r="D34" s="107"/>
      <c r="E34" s="107"/>
      <c r="F34" s="107"/>
      <c r="G34" s="107" t="s">
        <v>106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43"/>
      <c r="Z34" s="50"/>
      <c r="AA34" s="26"/>
      <c r="AB34" s="26"/>
      <c r="AC34" s="26"/>
      <c r="AD34" s="65"/>
      <c r="AE34" s="66"/>
      <c r="AF34" s="48"/>
      <c r="AG34" s="48"/>
      <c r="AH34" s="48"/>
      <c r="AI34" s="48"/>
      <c r="AJ34" s="48"/>
      <c r="AK34" s="49"/>
    </row>
    <row r="35" spans="1:37" ht="14.25" customHeight="1" x14ac:dyDescent="0.2">
      <c r="A35" s="51"/>
      <c r="B35" s="105"/>
      <c r="C35" s="105"/>
      <c r="D35" s="105"/>
      <c r="E35" s="105"/>
      <c r="F35" s="105"/>
      <c r="G35" s="105"/>
      <c r="H35" s="105"/>
      <c r="I35" s="105"/>
      <c r="J35" s="105"/>
      <c r="K35" s="106"/>
      <c r="L35" s="106"/>
      <c r="M35" s="106"/>
      <c r="N35" s="106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52"/>
      <c r="AA35" s="52"/>
      <c r="AB35" s="52"/>
      <c r="AC35" s="52"/>
      <c r="AD35" s="52"/>
      <c r="AE35" s="53"/>
      <c r="AF35" s="54"/>
      <c r="AG35" s="52"/>
      <c r="AH35" s="52"/>
      <c r="AI35" s="52"/>
      <c r="AJ35" s="52"/>
      <c r="AK35" s="53"/>
    </row>
    <row r="36" spans="1:37" ht="13.5" customHeight="1" x14ac:dyDescent="0.2">
      <c r="A36" s="41"/>
      <c r="B36" s="101" t="s">
        <v>65</v>
      </c>
      <c r="C36" s="101"/>
      <c r="D36" s="101"/>
      <c r="E36" s="101"/>
      <c r="F36" s="101"/>
      <c r="G36" s="101"/>
      <c r="H36" s="101"/>
      <c r="I36" s="101"/>
      <c r="J36" s="101"/>
      <c r="K36" s="39"/>
      <c r="L36" s="39"/>
      <c r="M36" s="39"/>
      <c r="N36" s="39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26"/>
      <c r="AA36" s="26"/>
      <c r="AB36" s="26"/>
      <c r="AC36" s="26"/>
      <c r="AD36" s="26"/>
      <c r="AF36" s="55"/>
      <c r="AG36" s="26"/>
      <c r="AH36" s="26"/>
      <c r="AI36" s="26"/>
      <c r="AJ36" s="26"/>
    </row>
    <row r="37" spans="1:37" ht="13.5" customHeight="1" x14ac:dyDescent="0.2">
      <c r="A37" s="41"/>
      <c r="B37" s="100" t="s">
        <v>66</v>
      </c>
      <c r="C37" s="100"/>
      <c r="D37" s="100"/>
      <c r="E37" s="100"/>
      <c r="F37" s="101" t="s">
        <v>107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 t="s">
        <v>71</v>
      </c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3"/>
      <c r="AK37" s="103"/>
    </row>
    <row r="38" spans="1:37" ht="13.5" customHeight="1" x14ac:dyDescent="0.2">
      <c r="A38" s="41"/>
      <c r="B38" s="104" t="s">
        <v>72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26"/>
      <c r="AA38" s="26"/>
      <c r="AB38" s="26"/>
      <c r="AC38" s="26"/>
      <c r="AD38" s="26"/>
      <c r="AF38" s="26"/>
      <c r="AG38" s="26"/>
      <c r="AH38" s="26"/>
      <c r="AI38" s="26"/>
      <c r="AJ38" s="103"/>
      <c r="AK38" s="103"/>
    </row>
    <row r="39" spans="1:37" ht="13.5" customHeight="1" x14ac:dyDescent="0.2">
      <c r="A39" s="26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103"/>
      <c r="AK39" s="103"/>
    </row>
    <row r="40" spans="1:37" ht="13.5" customHeight="1" x14ac:dyDescent="0.2">
      <c r="A40" s="26"/>
      <c r="B40" s="104" t="s">
        <v>89</v>
      </c>
      <c r="C40" s="104"/>
      <c r="D40" s="104"/>
      <c r="E40" s="104"/>
      <c r="F40" s="104"/>
      <c r="G40" s="104"/>
      <c r="H40" s="104"/>
      <c r="I40" s="104"/>
      <c r="J40" s="104"/>
      <c r="K40" s="62"/>
      <c r="L40" s="62"/>
      <c r="M40" s="62"/>
      <c r="N40" s="62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9"/>
      <c r="AK40" s="29"/>
    </row>
    <row r="41" spans="1:37" x14ac:dyDescent="0.2">
      <c r="B41" s="47" t="s">
        <v>104</v>
      </c>
    </row>
    <row r="42" spans="1:37" x14ac:dyDescent="0.2">
      <c r="B42" s="47" t="s">
        <v>105</v>
      </c>
    </row>
    <row r="43" spans="1:37" ht="17.25" customHeight="1" x14ac:dyDescent="0.2"/>
    <row r="44" spans="1:37" ht="17.25" customHeight="1" x14ac:dyDescent="0.2">
      <c r="C44" s="47" t="s">
        <v>92</v>
      </c>
    </row>
    <row r="45" spans="1:37" x14ac:dyDescent="0.2">
      <c r="A45" s="26"/>
      <c r="B45" s="73" t="s">
        <v>90</v>
      </c>
      <c r="C45" s="68"/>
    </row>
    <row r="46" spans="1:37" ht="17.25" customHeight="1" x14ac:dyDescent="0.2">
      <c r="C46" s="68"/>
    </row>
    <row r="47" spans="1:37" ht="17.25" customHeight="1" x14ac:dyDescent="0.2">
      <c r="B47" s="26" t="s">
        <v>95</v>
      </c>
      <c r="C47" s="69" t="s">
        <v>97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</row>
    <row r="48" spans="1:37" ht="17.25" customHeight="1" x14ac:dyDescent="0.2">
      <c r="C48" s="88" t="s">
        <v>31</v>
      </c>
      <c r="D48" s="69"/>
      <c r="E48" s="69" t="s">
        <v>75</v>
      </c>
      <c r="F48" s="69" t="s">
        <v>96</v>
      </c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Z48" s="69"/>
      <c r="AA48" s="69"/>
      <c r="AB48" s="69"/>
      <c r="AC48" s="69"/>
      <c r="AD48" s="69"/>
      <c r="AE48" s="69"/>
      <c r="AF48" s="69"/>
      <c r="AG48" s="69"/>
    </row>
    <row r="49" spans="1:37" ht="17.25" customHeight="1" x14ac:dyDescent="0.2">
      <c r="C49" s="88" t="s">
        <v>15</v>
      </c>
      <c r="D49" s="69"/>
      <c r="E49" s="69" t="s">
        <v>75</v>
      </c>
      <c r="F49" s="69" t="s">
        <v>98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Z49" s="69"/>
      <c r="AA49" s="69"/>
      <c r="AB49" s="69"/>
      <c r="AC49" s="69"/>
      <c r="AD49" s="69"/>
      <c r="AE49" s="69"/>
      <c r="AF49" s="69"/>
      <c r="AG49" s="69"/>
    </row>
    <row r="50" spans="1:37" ht="17.25" customHeight="1" x14ac:dyDescent="0.2">
      <c r="C50" s="69"/>
      <c r="D50" s="69"/>
      <c r="E50" s="69"/>
      <c r="F50" s="69" t="s">
        <v>99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Z50" s="69"/>
      <c r="AA50" s="69"/>
      <c r="AB50" s="69"/>
      <c r="AC50" s="69"/>
      <c r="AD50" s="69"/>
      <c r="AE50" s="69"/>
      <c r="AF50" s="69"/>
      <c r="AG50" s="69"/>
    </row>
    <row r="51" spans="1:37" ht="17.25" customHeight="1" x14ac:dyDescent="0.2">
      <c r="C51" s="88" t="s">
        <v>100</v>
      </c>
      <c r="D51" s="69"/>
      <c r="E51" s="69" t="s">
        <v>75</v>
      </c>
      <c r="F51" s="69" t="s">
        <v>101</v>
      </c>
      <c r="G51" s="69"/>
      <c r="H51" s="69"/>
      <c r="I51" s="69"/>
    </row>
    <row r="52" spans="1:37" ht="17.25" customHeight="1" x14ac:dyDescent="0.2">
      <c r="C52" s="69"/>
      <c r="D52" s="69"/>
      <c r="E52" s="69"/>
      <c r="F52" s="69" t="s">
        <v>102</v>
      </c>
      <c r="G52" s="69"/>
      <c r="H52" s="69"/>
      <c r="I52" s="69"/>
    </row>
    <row r="53" spans="1:37" ht="17.25" customHeight="1" x14ac:dyDescent="0.2">
      <c r="C53" s="69" t="s">
        <v>103</v>
      </c>
      <c r="D53" s="69"/>
      <c r="E53" s="69"/>
      <c r="F53" s="69"/>
      <c r="G53" s="69"/>
      <c r="H53" s="69"/>
      <c r="I53" s="69"/>
    </row>
    <row r="54" spans="1:37" ht="17.25" customHeight="1" x14ac:dyDescent="0.2">
      <c r="C54" s="68"/>
    </row>
    <row r="55" spans="1:37" ht="17.25" customHeight="1" x14ac:dyDescent="0.2">
      <c r="C55" s="68"/>
    </row>
    <row r="56" spans="1:37" ht="17.25" customHeight="1" x14ac:dyDescent="0.2">
      <c r="C56" s="68"/>
    </row>
    <row r="57" spans="1:37" ht="17.25" customHeight="1" x14ac:dyDescent="0.2">
      <c r="C57" s="68"/>
    </row>
    <row r="58" spans="1:37" ht="17.25" customHeight="1" x14ac:dyDescent="0.2">
      <c r="C58" s="68"/>
    </row>
    <row r="59" spans="1:37" ht="17.25" customHeight="1" x14ac:dyDescent="0.2">
      <c r="C59" s="68"/>
    </row>
    <row r="60" spans="1:37" ht="17.25" customHeight="1" x14ac:dyDescent="0.2">
      <c r="C60" s="68"/>
    </row>
    <row r="61" spans="1:37" ht="17.25" customHeight="1" x14ac:dyDescent="0.2">
      <c r="C61" s="68"/>
    </row>
    <row r="62" spans="1:37" ht="41.25" customHeight="1" x14ac:dyDescent="0.2">
      <c r="A62" s="98" t="s">
        <v>33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</row>
    <row r="63" spans="1:37" ht="41.25" customHeight="1" x14ac:dyDescent="0.2">
      <c r="A63" s="99" t="s">
        <v>34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</row>
    <row r="64" spans="1:37" ht="409.5" customHeight="1" x14ac:dyDescent="0.2">
      <c r="A64" s="67"/>
      <c r="B64" s="91"/>
      <c r="C64" s="91"/>
      <c r="D64" s="97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67"/>
    </row>
    <row r="65" spans="1:37" ht="41.25" customHeight="1" x14ac:dyDescent="0.2">
      <c r="A65" s="67"/>
      <c r="B65" s="91"/>
      <c r="C65" s="91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67"/>
    </row>
    <row r="66" spans="1:37" ht="41.25" customHeight="1" x14ac:dyDescent="0.2">
      <c r="A66" s="67"/>
      <c r="B66" s="91"/>
      <c r="C66" s="91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67"/>
    </row>
    <row r="67" spans="1:37" ht="41.25" customHeight="1" x14ac:dyDescent="0.2">
      <c r="A67" s="67"/>
      <c r="B67" s="91"/>
      <c r="C67" s="91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67"/>
    </row>
    <row r="68" spans="1:37" ht="41.25" customHeight="1" x14ac:dyDescent="0.2">
      <c r="A68" s="67"/>
      <c r="B68" s="91"/>
      <c r="C68" s="91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67"/>
    </row>
    <row r="69" spans="1:37" ht="41.25" customHeight="1" x14ac:dyDescent="0.2">
      <c r="A69" s="67"/>
      <c r="B69" s="91"/>
      <c r="C69" s="91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67"/>
    </row>
    <row r="70" spans="1:37" ht="41.25" customHeight="1" x14ac:dyDescent="0.2">
      <c r="A70" s="67"/>
      <c r="B70" s="91"/>
      <c r="C70" s="91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67"/>
    </row>
    <row r="71" spans="1:37" ht="41.25" customHeight="1" x14ac:dyDescent="0.2">
      <c r="A71" s="67"/>
      <c r="B71" s="91"/>
      <c r="C71" s="91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67"/>
    </row>
    <row r="72" spans="1:37" ht="41.25" customHeight="1" x14ac:dyDescent="0.2">
      <c r="A72" s="67"/>
      <c r="B72" s="91"/>
      <c r="C72" s="91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67"/>
    </row>
    <row r="73" spans="1:37" ht="24" customHeight="1" x14ac:dyDescent="0.2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</row>
    <row r="74" spans="1:37" ht="24" customHeight="1" x14ac:dyDescent="0.2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</row>
    <row r="75" spans="1:37" ht="24" customHeight="1" x14ac:dyDescent="0.2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</row>
    <row r="76" spans="1:37" ht="24" customHeight="1" x14ac:dyDescent="0.2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</row>
    <row r="77" spans="1:37" ht="24" customHeight="1" x14ac:dyDescent="0.2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</row>
    <row r="78" spans="1:37" ht="24" customHeight="1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</row>
    <row r="79" spans="1:37" ht="24" customHeight="1" x14ac:dyDescent="0.2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</row>
    <row r="80" spans="1:37" ht="24" customHeight="1" x14ac:dyDescent="0.2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</row>
    <row r="81" spans="1:37" ht="16.2" x14ac:dyDescent="0.2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75"/>
      <c r="W81" s="75"/>
    </row>
    <row r="82" spans="1:37" ht="14.4" x14ac:dyDescent="0.2">
      <c r="A82" s="24"/>
      <c r="B82" s="24"/>
      <c r="C82" s="24"/>
      <c r="D82" s="24"/>
      <c r="E82" s="24"/>
      <c r="F82" s="24"/>
      <c r="G82" s="24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30"/>
      <c r="AC82" s="29"/>
      <c r="AD82" s="29"/>
      <c r="AE82" s="29"/>
      <c r="AF82" s="59"/>
      <c r="AG82" s="59"/>
      <c r="AH82" s="59"/>
      <c r="AI82" s="59"/>
      <c r="AJ82" s="59"/>
      <c r="AK82" s="59"/>
    </row>
    <row r="83" spans="1:37" x14ac:dyDescent="0.2">
      <c r="A83" s="29"/>
      <c r="B83" s="29"/>
      <c r="C83" s="29"/>
      <c r="D83" s="29"/>
      <c r="E83" s="29"/>
      <c r="F83" s="29"/>
      <c r="G83" s="29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77"/>
      <c r="X83" s="29"/>
      <c r="Y83" s="29"/>
      <c r="Z83" s="29"/>
      <c r="AA83" s="77"/>
      <c r="AB83" s="29"/>
      <c r="AC83" s="29"/>
      <c r="AD83" s="29"/>
      <c r="AE83" s="29"/>
      <c r="AF83" s="29"/>
      <c r="AG83" s="29"/>
      <c r="AH83" s="29"/>
      <c r="AI83" s="29"/>
      <c r="AJ83" s="29"/>
      <c r="AK83" s="62"/>
    </row>
    <row r="84" spans="1:37" x14ac:dyDescent="0.2">
      <c r="A84" s="29"/>
      <c r="B84" s="29"/>
      <c r="C84" s="29"/>
      <c r="D84" s="29"/>
      <c r="E84" s="29"/>
      <c r="F84" s="29"/>
      <c r="G84" s="29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62"/>
    </row>
    <row r="85" spans="1:37" x14ac:dyDescent="0.2">
      <c r="A85" s="30"/>
      <c r="B85" s="29"/>
      <c r="C85" s="29"/>
      <c r="D85" s="29"/>
      <c r="E85" s="29"/>
      <c r="F85" s="29"/>
      <c r="G85" s="29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</row>
    <row r="86" spans="1:37" x14ac:dyDescent="0.2">
      <c r="A86" s="29"/>
      <c r="B86" s="29"/>
      <c r="C86" s="29"/>
      <c r="D86" s="29"/>
      <c r="E86" s="29"/>
      <c r="F86" s="29"/>
      <c r="G86" s="29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</row>
    <row r="87" spans="1:37" x14ac:dyDescent="0.2">
      <c r="A87" s="78"/>
      <c r="B87" s="78"/>
      <c r="C87" s="78"/>
      <c r="D87" s="78"/>
      <c r="E87" s="78"/>
      <c r="F87" s="78"/>
      <c r="G87" s="78"/>
      <c r="H87" s="29"/>
      <c r="I87" s="29"/>
      <c r="J87" s="29"/>
      <c r="K87" s="29"/>
      <c r="L87" s="68"/>
      <c r="M87" s="68"/>
      <c r="N87" s="68"/>
      <c r="O87" s="68"/>
      <c r="P87" s="68"/>
      <c r="Q87" s="68"/>
      <c r="R87" s="68"/>
      <c r="S87" s="68"/>
      <c r="T87" s="68"/>
      <c r="U87" s="26"/>
      <c r="V87" s="26"/>
      <c r="W87" s="26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</row>
    <row r="88" spans="1:37" x14ac:dyDescent="0.2">
      <c r="A88" s="19"/>
      <c r="B88" s="1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30"/>
      <c r="AD88" s="30"/>
      <c r="AE88" s="30"/>
      <c r="AF88" s="30"/>
      <c r="AG88" s="29"/>
      <c r="AH88" s="29"/>
      <c r="AI88" s="29"/>
      <c r="AJ88" s="29"/>
      <c r="AK88" s="29"/>
    </row>
    <row r="89" spans="1:37" x14ac:dyDescent="0.2">
      <c r="A89" s="19"/>
      <c r="B89" s="1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30"/>
      <c r="AD89" s="30"/>
      <c r="AE89" s="30"/>
      <c r="AF89" s="30"/>
      <c r="AG89" s="29"/>
      <c r="AH89" s="29"/>
      <c r="AI89" s="29"/>
      <c r="AJ89" s="29"/>
      <c r="AK89" s="29"/>
    </row>
    <row r="90" spans="1:37" x14ac:dyDescent="0.2">
      <c r="A90" s="19"/>
      <c r="B90" s="19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26"/>
      <c r="N90" s="26"/>
      <c r="O90" s="26"/>
      <c r="P90" s="29"/>
      <c r="Q90" s="29"/>
      <c r="R90" s="29"/>
      <c r="S90" s="77"/>
      <c r="T90" s="29"/>
      <c r="U90" s="29"/>
      <c r="V90" s="29"/>
      <c r="W90" s="77"/>
      <c r="X90" s="29"/>
      <c r="Y90" s="29"/>
      <c r="Z90" s="26"/>
      <c r="AA90" s="29"/>
      <c r="AB90" s="29"/>
      <c r="AC90" s="26"/>
      <c r="AD90" s="26"/>
      <c r="AE90" s="26"/>
      <c r="AF90" s="26"/>
      <c r="AG90" s="29"/>
      <c r="AH90" s="29"/>
      <c r="AI90" s="29"/>
      <c r="AJ90" s="29"/>
      <c r="AK90" s="32"/>
    </row>
    <row r="91" spans="1:37" x14ac:dyDescent="0.2">
      <c r="A91" s="19"/>
      <c r="B91" s="19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26"/>
      <c r="N91" s="26"/>
      <c r="O91" s="26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6"/>
      <c r="AA91" s="29"/>
      <c r="AB91" s="29"/>
      <c r="AC91" s="26"/>
      <c r="AD91" s="26"/>
      <c r="AE91" s="26"/>
      <c r="AF91" s="26"/>
      <c r="AG91" s="29"/>
      <c r="AH91" s="29"/>
      <c r="AI91" s="29"/>
      <c r="AJ91" s="29"/>
      <c r="AK91" s="32"/>
    </row>
    <row r="92" spans="1:37" x14ac:dyDescent="0.2">
      <c r="A92" s="19"/>
      <c r="B92" s="19"/>
      <c r="C92" s="62"/>
      <c r="D92" s="62"/>
      <c r="E92" s="62"/>
      <c r="F92" s="62"/>
      <c r="G92" s="62"/>
      <c r="H92" s="62"/>
      <c r="I92" s="62"/>
      <c r="J92" s="26"/>
      <c r="K92" s="26"/>
      <c r="L92" s="26"/>
      <c r="M92" s="26"/>
      <c r="N92" s="26"/>
      <c r="O92" s="26"/>
      <c r="P92" s="29"/>
      <c r="Q92" s="29"/>
      <c r="R92" s="29"/>
      <c r="S92" s="77"/>
      <c r="T92" s="29"/>
      <c r="U92" s="29"/>
      <c r="V92" s="29"/>
      <c r="W92" s="77"/>
      <c r="X92" s="29"/>
      <c r="Y92" s="29"/>
      <c r="Z92" s="26"/>
      <c r="AA92" s="29"/>
      <c r="AB92" s="29"/>
      <c r="AC92" s="26"/>
      <c r="AD92" s="26"/>
      <c r="AE92" s="26"/>
      <c r="AF92" s="26"/>
      <c r="AG92" s="29"/>
      <c r="AH92" s="29"/>
      <c r="AI92" s="29"/>
      <c r="AJ92" s="29"/>
      <c r="AK92" s="32"/>
    </row>
    <row r="93" spans="1:37" x14ac:dyDescent="0.2">
      <c r="A93" s="19"/>
      <c r="B93" s="19"/>
      <c r="C93" s="62"/>
      <c r="D93" s="62"/>
      <c r="E93" s="62"/>
      <c r="F93" s="62"/>
      <c r="G93" s="62"/>
      <c r="H93" s="62"/>
      <c r="I93" s="62"/>
      <c r="J93" s="26"/>
      <c r="K93" s="26"/>
      <c r="L93" s="26"/>
      <c r="M93" s="26"/>
      <c r="N93" s="26"/>
      <c r="O93" s="26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6"/>
      <c r="AA93" s="29"/>
      <c r="AB93" s="29"/>
      <c r="AC93" s="26"/>
      <c r="AD93" s="26"/>
      <c r="AE93" s="26"/>
      <c r="AF93" s="26"/>
      <c r="AG93" s="29"/>
      <c r="AH93" s="29"/>
      <c r="AI93" s="29"/>
      <c r="AJ93" s="29"/>
      <c r="AK93" s="32"/>
    </row>
    <row r="94" spans="1:37" x14ac:dyDescent="0.2">
      <c r="A94" s="19"/>
      <c r="B94" s="19"/>
      <c r="C94" s="33"/>
      <c r="D94" s="33"/>
      <c r="E94" s="33"/>
      <c r="F94" s="33"/>
      <c r="G94" s="33"/>
      <c r="H94" s="33"/>
      <c r="I94" s="33"/>
      <c r="J94" s="62"/>
      <c r="K94" s="62"/>
      <c r="L94" s="62"/>
      <c r="M94" s="26"/>
      <c r="N94" s="26"/>
      <c r="O94" s="26"/>
      <c r="P94" s="26"/>
      <c r="Q94" s="26"/>
      <c r="R94" s="26"/>
      <c r="S94" s="77"/>
      <c r="T94" s="29"/>
      <c r="U94" s="29"/>
      <c r="V94" s="29"/>
      <c r="W94" s="77"/>
      <c r="X94" s="29"/>
      <c r="Y94" s="29"/>
      <c r="Z94" s="26"/>
      <c r="AA94" s="29"/>
      <c r="AB94" s="29"/>
      <c r="AC94" s="26"/>
      <c r="AD94" s="26"/>
      <c r="AE94" s="26"/>
      <c r="AF94" s="26"/>
      <c r="AG94" s="29"/>
      <c r="AH94" s="29"/>
      <c r="AI94" s="29"/>
      <c r="AJ94" s="29"/>
      <c r="AK94" s="32"/>
    </row>
    <row r="95" spans="1:37" x14ac:dyDescent="0.2">
      <c r="A95" s="19"/>
      <c r="B95" s="19"/>
      <c r="C95" s="33"/>
      <c r="D95" s="33"/>
      <c r="E95" s="33"/>
      <c r="F95" s="33"/>
      <c r="G95" s="33"/>
      <c r="H95" s="33"/>
      <c r="I95" s="33"/>
      <c r="J95" s="62"/>
      <c r="K95" s="62"/>
      <c r="L95" s="62"/>
      <c r="M95" s="26"/>
      <c r="N95" s="26"/>
      <c r="O95" s="26"/>
      <c r="P95" s="26"/>
      <c r="Q95" s="26"/>
      <c r="R95" s="26"/>
      <c r="S95" s="29"/>
      <c r="T95" s="29"/>
      <c r="U95" s="29"/>
      <c r="V95" s="29"/>
      <c r="W95" s="29"/>
      <c r="X95" s="29"/>
      <c r="Y95" s="29"/>
      <c r="Z95" s="26"/>
      <c r="AA95" s="29"/>
      <c r="AB95" s="29"/>
      <c r="AC95" s="26"/>
      <c r="AD95" s="26"/>
      <c r="AE95" s="26"/>
      <c r="AF95" s="26"/>
      <c r="AG95" s="29"/>
      <c r="AH95" s="29"/>
      <c r="AI95" s="29"/>
      <c r="AJ95" s="29"/>
      <c r="AK95" s="32"/>
    </row>
    <row r="96" spans="1:37" x14ac:dyDescent="0.2">
      <c r="A96" s="19"/>
      <c r="B96" s="19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77"/>
      <c r="T96" s="29"/>
      <c r="U96" s="29"/>
      <c r="V96" s="29"/>
      <c r="W96" s="77"/>
      <c r="X96" s="29"/>
      <c r="Y96" s="29"/>
      <c r="Z96" s="26"/>
      <c r="AA96" s="29"/>
      <c r="AB96" s="29"/>
      <c r="AC96" s="26"/>
      <c r="AD96" s="26"/>
      <c r="AE96" s="26"/>
      <c r="AF96" s="26"/>
      <c r="AG96" s="29"/>
      <c r="AH96" s="29"/>
      <c r="AI96" s="29"/>
      <c r="AJ96" s="29"/>
      <c r="AK96" s="32"/>
    </row>
    <row r="97" spans="1:37" x14ac:dyDescent="0.2">
      <c r="A97" s="19"/>
      <c r="B97" s="19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29"/>
      <c r="T97" s="29"/>
      <c r="U97" s="29"/>
      <c r="V97" s="29"/>
      <c r="W97" s="29"/>
      <c r="X97" s="29"/>
      <c r="Y97" s="29"/>
      <c r="Z97" s="26"/>
      <c r="AA97" s="29"/>
      <c r="AB97" s="29"/>
      <c r="AC97" s="26"/>
      <c r="AD97" s="26"/>
      <c r="AE97" s="26"/>
      <c r="AF97" s="26"/>
      <c r="AG97" s="29"/>
      <c r="AH97" s="29"/>
      <c r="AI97" s="29"/>
      <c r="AJ97" s="29"/>
      <c r="AK97" s="32"/>
    </row>
    <row r="98" spans="1:37" x14ac:dyDescent="0.2">
      <c r="A98" s="19"/>
      <c r="B98" s="19"/>
      <c r="C98" s="62"/>
      <c r="D98" s="62"/>
      <c r="E98" s="62"/>
      <c r="F98" s="62"/>
      <c r="G98" s="62"/>
      <c r="H98" s="62"/>
      <c r="I98" s="62"/>
      <c r="J98" s="62"/>
      <c r="K98" s="62"/>
      <c r="L98" s="26"/>
      <c r="M98" s="26"/>
      <c r="N98" s="26"/>
      <c r="O98" s="62"/>
      <c r="P98" s="29"/>
      <c r="Q98" s="29"/>
      <c r="R98" s="29"/>
      <c r="S98" s="77"/>
      <c r="T98" s="29"/>
      <c r="U98" s="29"/>
      <c r="V98" s="29"/>
      <c r="W98" s="77"/>
      <c r="X98" s="29"/>
      <c r="Y98" s="29"/>
      <c r="Z98" s="26"/>
      <c r="AA98" s="29"/>
      <c r="AB98" s="29"/>
      <c r="AC98" s="26"/>
      <c r="AD98" s="26"/>
      <c r="AE98" s="26"/>
      <c r="AF98" s="26"/>
      <c r="AG98" s="29"/>
      <c r="AH98" s="29"/>
      <c r="AI98" s="29"/>
      <c r="AJ98" s="29"/>
      <c r="AK98" s="32"/>
    </row>
    <row r="99" spans="1:37" x14ac:dyDescent="0.2">
      <c r="A99" s="19"/>
      <c r="B99" s="19"/>
      <c r="C99" s="62"/>
      <c r="D99" s="62"/>
      <c r="E99" s="62"/>
      <c r="F99" s="62"/>
      <c r="G99" s="62"/>
      <c r="H99" s="62"/>
      <c r="I99" s="62"/>
      <c r="J99" s="62"/>
      <c r="K99" s="62"/>
      <c r="L99" s="26"/>
      <c r="M99" s="26"/>
      <c r="N99" s="26"/>
      <c r="O99" s="62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6"/>
      <c r="AA99" s="29"/>
      <c r="AB99" s="29"/>
      <c r="AC99" s="26"/>
      <c r="AD99" s="26"/>
      <c r="AE99" s="26"/>
      <c r="AF99" s="26"/>
      <c r="AG99" s="29"/>
      <c r="AH99" s="29"/>
      <c r="AI99" s="29"/>
      <c r="AJ99" s="29"/>
      <c r="AK99" s="32"/>
    </row>
    <row r="100" spans="1:37" x14ac:dyDescent="0.2">
      <c r="A100" s="19"/>
      <c r="B100" s="19"/>
      <c r="C100" s="62"/>
      <c r="D100" s="62"/>
      <c r="E100" s="62"/>
      <c r="F100" s="62"/>
      <c r="G100" s="62"/>
      <c r="H100" s="62"/>
      <c r="I100" s="62"/>
      <c r="J100" s="62"/>
      <c r="K100" s="62"/>
      <c r="L100" s="26"/>
      <c r="M100" s="26"/>
      <c r="N100" s="26"/>
      <c r="O100" s="62"/>
      <c r="P100" s="29"/>
      <c r="Q100" s="29"/>
      <c r="R100" s="29"/>
      <c r="S100" s="77"/>
      <c r="T100" s="29"/>
      <c r="U100" s="29"/>
      <c r="V100" s="29"/>
      <c r="W100" s="77"/>
      <c r="X100" s="29"/>
      <c r="Y100" s="29"/>
      <c r="Z100" s="26"/>
      <c r="AA100" s="29"/>
      <c r="AB100" s="29"/>
      <c r="AC100" s="26"/>
      <c r="AD100" s="26"/>
      <c r="AE100" s="26"/>
      <c r="AF100" s="26"/>
      <c r="AG100" s="29"/>
      <c r="AH100" s="29"/>
      <c r="AI100" s="29"/>
      <c r="AJ100" s="29"/>
      <c r="AK100" s="32"/>
    </row>
    <row r="101" spans="1:37" x14ac:dyDescent="0.2">
      <c r="A101" s="19"/>
      <c r="B101" s="19"/>
      <c r="C101" s="62"/>
      <c r="D101" s="62"/>
      <c r="E101" s="62"/>
      <c r="F101" s="62"/>
      <c r="G101" s="62"/>
      <c r="H101" s="62"/>
      <c r="I101" s="62"/>
      <c r="J101" s="62"/>
      <c r="K101" s="62"/>
      <c r="L101" s="26"/>
      <c r="M101" s="26"/>
      <c r="N101" s="26"/>
      <c r="O101" s="62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6"/>
      <c r="AA101" s="29"/>
      <c r="AB101" s="29"/>
      <c r="AC101" s="26"/>
      <c r="AD101" s="26"/>
      <c r="AE101" s="26"/>
      <c r="AF101" s="26"/>
      <c r="AG101" s="29"/>
      <c r="AH101" s="29"/>
      <c r="AI101" s="29"/>
      <c r="AJ101" s="29"/>
      <c r="AK101" s="32"/>
    </row>
    <row r="102" spans="1:37" x14ac:dyDescent="0.2">
      <c r="A102" s="19"/>
      <c r="B102" s="19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29"/>
      <c r="N102" s="29"/>
      <c r="O102" s="29"/>
      <c r="P102" s="29"/>
      <c r="Q102" s="29"/>
      <c r="R102" s="29"/>
      <c r="S102" s="77"/>
      <c r="T102" s="29"/>
      <c r="U102" s="29"/>
      <c r="V102" s="29"/>
      <c r="W102" s="77"/>
      <c r="X102" s="29"/>
      <c r="Y102" s="29"/>
      <c r="Z102" s="26"/>
      <c r="AA102" s="29"/>
      <c r="AB102" s="29"/>
      <c r="AC102" s="26"/>
      <c r="AD102" s="26"/>
      <c r="AE102" s="26"/>
      <c r="AF102" s="26"/>
      <c r="AG102" s="29"/>
      <c r="AH102" s="29"/>
      <c r="AI102" s="29"/>
      <c r="AJ102" s="29"/>
      <c r="AK102" s="32"/>
    </row>
    <row r="103" spans="1:37" x14ac:dyDescent="0.2">
      <c r="A103" s="19"/>
      <c r="B103" s="19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6"/>
      <c r="AA103" s="29"/>
      <c r="AB103" s="29"/>
      <c r="AC103" s="26"/>
      <c r="AD103" s="26"/>
      <c r="AE103" s="26"/>
      <c r="AF103" s="26"/>
      <c r="AG103" s="29"/>
      <c r="AH103" s="29"/>
      <c r="AI103" s="29"/>
      <c r="AJ103" s="29"/>
      <c r="AK103" s="32"/>
    </row>
    <row r="104" spans="1:37" x14ac:dyDescent="0.2">
      <c r="A104" s="19"/>
      <c r="B104" s="1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32"/>
    </row>
    <row r="105" spans="1:37" x14ac:dyDescent="0.2">
      <c r="A105" s="19"/>
      <c r="B105" s="1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32"/>
    </row>
    <row r="106" spans="1:37" x14ac:dyDescent="0.2">
      <c r="A106" s="19"/>
      <c r="B106" s="1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30"/>
      <c r="AD106" s="30"/>
      <c r="AE106" s="30"/>
      <c r="AF106" s="30"/>
      <c r="AG106" s="29"/>
      <c r="AH106" s="29"/>
      <c r="AI106" s="29"/>
      <c r="AJ106" s="29"/>
      <c r="AK106" s="29"/>
    </row>
    <row r="107" spans="1:37" x14ac:dyDescent="0.2">
      <c r="A107" s="19"/>
      <c r="B107" s="1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30"/>
      <c r="AD107" s="30"/>
      <c r="AE107" s="30"/>
      <c r="AF107" s="30"/>
      <c r="AG107" s="29"/>
      <c r="AH107" s="29"/>
      <c r="AI107" s="29"/>
      <c r="AJ107" s="29"/>
      <c r="AK107" s="29"/>
    </row>
    <row r="108" spans="1:37" x14ac:dyDescent="0.2">
      <c r="A108" s="19"/>
      <c r="B108" s="19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77"/>
      <c r="T108" s="29"/>
      <c r="U108" s="29"/>
      <c r="V108" s="29"/>
      <c r="W108" s="77"/>
      <c r="X108" s="29"/>
      <c r="Y108" s="29"/>
      <c r="Z108" s="26"/>
      <c r="AA108" s="29"/>
      <c r="AB108" s="29"/>
      <c r="AC108" s="26"/>
      <c r="AD108" s="26"/>
      <c r="AE108" s="26"/>
      <c r="AF108" s="26"/>
      <c r="AG108" s="29"/>
      <c r="AH108" s="29"/>
      <c r="AI108" s="29"/>
      <c r="AJ108" s="29"/>
      <c r="AK108" s="32"/>
    </row>
    <row r="109" spans="1:37" x14ac:dyDescent="0.2">
      <c r="A109" s="19"/>
      <c r="B109" s="19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29"/>
      <c r="T109" s="29"/>
      <c r="U109" s="29"/>
      <c r="V109" s="29"/>
      <c r="W109" s="29"/>
      <c r="X109" s="29"/>
      <c r="Y109" s="29"/>
      <c r="Z109" s="26"/>
      <c r="AA109" s="29"/>
      <c r="AB109" s="29"/>
      <c r="AC109" s="26"/>
      <c r="AD109" s="26"/>
      <c r="AE109" s="26"/>
      <c r="AF109" s="26"/>
      <c r="AG109" s="29"/>
      <c r="AH109" s="29"/>
      <c r="AI109" s="29"/>
      <c r="AJ109" s="29"/>
      <c r="AK109" s="32"/>
    </row>
    <row r="110" spans="1:37" x14ac:dyDescent="0.2">
      <c r="A110" s="19"/>
      <c r="B110" s="19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77"/>
      <c r="T110" s="29"/>
      <c r="U110" s="29"/>
      <c r="V110" s="29"/>
      <c r="W110" s="77"/>
      <c r="X110" s="29"/>
      <c r="Y110" s="29"/>
      <c r="Z110" s="26"/>
      <c r="AA110" s="29"/>
      <c r="AB110" s="29"/>
      <c r="AC110" s="26"/>
      <c r="AD110" s="26"/>
      <c r="AE110" s="26"/>
      <c r="AF110" s="26"/>
      <c r="AG110" s="29"/>
      <c r="AH110" s="29"/>
      <c r="AI110" s="29"/>
      <c r="AJ110" s="29"/>
      <c r="AK110" s="32"/>
    </row>
    <row r="111" spans="1:37" x14ac:dyDescent="0.2">
      <c r="A111" s="19"/>
      <c r="B111" s="19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29"/>
      <c r="T111" s="29"/>
      <c r="U111" s="29"/>
      <c r="V111" s="29"/>
      <c r="W111" s="29"/>
      <c r="X111" s="29"/>
      <c r="Y111" s="29"/>
      <c r="Z111" s="26"/>
      <c r="AA111" s="29"/>
      <c r="AB111" s="29"/>
      <c r="AC111" s="26"/>
      <c r="AD111" s="26"/>
      <c r="AE111" s="26"/>
      <c r="AF111" s="26"/>
      <c r="AG111" s="29"/>
      <c r="AH111" s="29"/>
      <c r="AI111" s="29"/>
      <c r="AJ111" s="29"/>
      <c r="AK111" s="32"/>
    </row>
    <row r="112" spans="1:37" x14ac:dyDescent="0.2">
      <c r="A112" s="19"/>
      <c r="B112" s="19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77"/>
      <c r="T112" s="29"/>
      <c r="U112" s="29"/>
      <c r="V112" s="29"/>
      <c r="W112" s="77"/>
      <c r="X112" s="29"/>
      <c r="Y112" s="29"/>
      <c r="Z112" s="26"/>
      <c r="AA112" s="29"/>
      <c r="AB112" s="29"/>
      <c r="AC112" s="26"/>
      <c r="AD112" s="26"/>
      <c r="AE112" s="26"/>
      <c r="AF112" s="26"/>
      <c r="AG112" s="29"/>
      <c r="AH112" s="29"/>
      <c r="AI112" s="29"/>
      <c r="AJ112" s="29"/>
      <c r="AK112" s="32"/>
    </row>
    <row r="113" spans="1:37" x14ac:dyDescent="0.2">
      <c r="A113" s="19"/>
      <c r="B113" s="19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29"/>
      <c r="T113" s="29"/>
      <c r="U113" s="29"/>
      <c r="V113" s="29"/>
      <c r="W113" s="29"/>
      <c r="X113" s="29"/>
      <c r="Y113" s="29"/>
      <c r="Z113" s="26"/>
      <c r="AA113" s="29"/>
      <c r="AB113" s="29"/>
      <c r="AC113" s="26"/>
      <c r="AD113" s="26"/>
      <c r="AE113" s="26"/>
      <c r="AF113" s="26"/>
      <c r="AG113" s="29"/>
      <c r="AH113" s="29"/>
      <c r="AI113" s="29"/>
      <c r="AJ113" s="29"/>
      <c r="AK113" s="32"/>
    </row>
    <row r="114" spans="1:37" x14ac:dyDescent="0.2">
      <c r="A114" s="19"/>
      <c r="B114" s="19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77"/>
      <c r="T114" s="29"/>
      <c r="U114" s="29"/>
      <c r="V114" s="29"/>
      <c r="W114" s="77"/>
      <c r="X114" s="29"/>
      <c r="Y114" s="29"/>
      <c r="Z114" s="26"/>
      <c r="AA114" s="29"/>
      <c r="AB114" s="29"/>
      <c r="AC114" s="26"/>
      <c r="AD114" s="26"/>
      <c r="AE114" s="26"/>
      <c r="AF114" s="26"/>
      <c r="AG114" s="29"/>
      <c r="AH114" s="29"/>
      <c r="AI114" s="29"/>
      <c r="AJ114" s="29"/>
      <c r="AK114" s="32"/>
    </row>
    <row r="115" spans="1:37" x14ac:dyDescent="0.2">
      <c r="A115" s="19"/>
      <c r="B115" s="19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29"/>
      <c r="T115" s="29"/>
      <c r="U115" s="29"/>
      <c r="V115" s="29"/>
      <c r="W115" s="29"/>
      <c r="X115" s="29"/>
      <c r="Y115" s="29"/>
      <c r="Z115" s="26"/>
      <c r="AA115" s="29"/>
      <c r="AB115" s="29"/>
      <c r="AC115" s="26"/>
      <c r="AD115" s="26"/>
      <c r="AE115" s="26"/>
      <c r="AF115" s="26"/>
      <c r="AG115" s="29"/>
      <c r="AH115" s="29"/>
      <c r="AI115" s="29"/>
      <c r="AJ115" s="29"/>
      <c r="AK115" s="32"/>
    </row>
    <row r="116" spans="1:37" x14ac:dyDescent="0.2">
      <c r="A116" s="19"/>
      <c r="B116" s="19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77"/>
      <c r="T116" s="29"/>
      <c r="U116" s="29"/>
      <c r="V116" s="29"/>
      <c r="W116" s="77"/>
      <c r="X116" s="29"/>
      <c r="Y116" s="29"/>
      <c r="Z116" s="26"/>
      <c r="AA116" s="29"/>
      <c r="AB116" s="29"/>
      <c r="AC116" s="26"/>
      <c r="AD116" s="26"/>
      <c r="AE116" s="26"/>
      <c r="AF116" s="26"/>
      <c r="AG116" s="29"/>
      <c r="AH116" s="29"/>
      <c r="AI116" s="29"/>
      <c r="AJ116" s="29"/>
      <c r="AK116" s="32"/>
    </row>
    <row r="117" spans="1:37" x14ac:dyDescent="0.2">
      <c r="A117" s="19"/>
      <c r="B117" s="19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29"/>
      <c r="T117" s="29"/>
      <c r="U117" s="29"/>
      <c r="V117" s="29"/>
      <c r="W117" s="29"/>
      <c r="X117" s="29"/>
      <c r="Y117" s="29"/>
      <c r="Z117" s="26"/>
      <c r="AA117" s="29"/>
      <c r="AB117" s="29"/>
      <c r="AC117" s="26"/>
      <c r="AD117" s="26"/>
      <c r="AE117" s="26"/>
      <c r="AF117" s="26"/>
      <c r="AG117" s="29"/>
      <c r="AH117" s="29"/>
      <c r="AI117" s="29"/>
      <c r="AJ117" s="29"/>
      <c r="AK117" s="32"/>
    </row>
    <row r="118" spans="1:37" x14ac:dyDescent="0.2">
      <c r="A118" s="19"/>
      <c r="B118" s="19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77"/>
      <c r="T118" s="29"/>
      <c r="U118" s="29"/>
      <c r="V118" s="29"/>
      <c r="W118" s="77"/>
      <c r="X118" s="29"/>
      <c r="Y118" s="29"/>
      <c r="Z118" s="26"/>
      <c r="AA118" s="29"/>
      <c r="AB118" s="29"/>
      <c r="AC118" s="26"/>
      <c r="AD118" s="26"/>
      <c r="AE118" s="26"/>
      <c r="AF118" s="26"/>
      <c r="AG118" s="29"/>
      <c r="AH118" s="29"/>
      <c r="AI118" s="29"/>
      <c r="AJ118" s="29"/>
      <c r="AK118" s="32"/>
    </row>
    <row r="119" spans="1:37" x14ac:dyDescent="0.2">
      <c r="A119" s="19"/>
      <c r="B119" s="19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29"/>
      <c r="T119" s="29"/>
      <c r="U119" s="29"/>
      <c r="V119" s="29"/>
      <c r="W119" s="29"/>
      <c r="X119" s="29"/>
      <c r="Y119" s="29"/>
      <c r="Z119" s="26"/>
      <c r="AA119" s="29"/>
      <c r="AB119" s="29"/>
      <c r="AC119" s="26"/>
      <c r="AD119" s="26"/>
      <c r="AE119" s="26"/>
      <c r="AF119" s="26"/>
      <c r="AG119" s="29"/>
      <c r="AH119" s="29"/>
      <c r="AI119" s="29"/>
      <c r="AJ119" s="29"/>
      <c r="AK119" s="32"/>
    </row>
    <row r="120" spans="1:37" x14ac:dyDescent="0.2">
      <c r="A120" s="19"/>
      <c r="B120" s="19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32"/>
    </row>
    <row r="121" spans="1:37" x14ac:dyDescent="0.2">
      <c r="A121" s="19"/>
      <c r="B121" s="19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32"/>
    </row>
    <row r="122" spans="1:37" x14ac:dyDescent="0.2">
      <c r="A122" s="34"/>
      <c r="B122" s="1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30"/>
      <c r="S122" s="30"/>
      <c r="T122" s="30"/>
      <c r="U122" s="30"/>
      <c r="V122" s="29"/>
      <c r="W122" s="29"/>
      <c r="X122" s="29"/>
      <c r="Y122" s="2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</row>
    <row r="123" spans="1:37" x14ac:dyDescent="0.2">
      <c r="A123" s="19"/>
      <c r="B123" s="1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30"/>
      <c r="S123" s="30"/>
      <c r="T123" s="30"/>
      <c r="U123" s="30"/>
      <c r="V123" s="29"/>
      <c r="W123" s="29"/>
      <c r="X123" s="29"/>
      <c r="Y123" s="2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37" x14ac:dyDescent="0.2">
      <c r="A124" s="19"/>
      <c r="B124" s="19"/>
      <c r="C124" s="79"/>
      <c r="D124" s="21"/>
      <c r="E124" s="21"/>
      <c r="F124" s="21"/>
      <c r="G124" s="29"/>
      <c r="H124" s="77"/>
      <c r="I124" s="29"/>
      <c r="J124" s="29"/>
      <c r="K124" s="29"/>
      <c r="L124" s="77"/>
      <c r="M124" s="29"/>
      <c r="N124" s="29"/>
      <c r="O124" s="26"/>
      <c r="P124" s="29"/>
      <c r="Q124" s="29"/>
      <c r="R124" s="26"/>
      <c r="S124" s="26"/>
      <c r="T124" s="26"/>
      <c r="U124" s="26"/>
      <c r="V124" s="26"/>
      <c r="W124" s="26"/>
      <c r="X124" s="26"/>
      <c r="Y124" s="26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37" x14ac:dyDescent="0.2">
      <c r="A125" s="19"/>
      <c r="B125" s="19"/>
      <c r="C125" s="21"/>
      <c r="D125" s="21"/>
      <c r="E125" s="21"/>
      <c r="F125" s="21"/>
      <c r="G125" s="29"/>
      <c r="H125" s="29"/>
      <c r="I125" s="29"/>
      <c r="J125" s="29"/>
      <c r="K125" s="29"/>
      <c r="L125" s="29"/>
      <c r="M125" s="29"/>
      <c r="N125" s="29"/>
      <c r="O125" s="26"/>
      <c r="P125" s="29"/>
      <c r="Q125" s="29"/>
      <c r="R125" s="26"/>
      <c r="S125" s="26"/>
      <c r="T125" s="26"/>
      <c r="U125" s="26"/>
      <c r="V125" s="26"/>
      <c r="W125" s="26"/>
      <c r="X125" s="26"/>
      <c r="Y125" s="26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37" x14ac:dyDescent="0.2">
      <c r="A126" s="19"/>
      <c r="B126" s="19"/>
      <c r="C126" s="30"/>
      <c r="D126" s="29"/>
      <c r="E126" s="29"/>
      <c r="F126" s="29"/>
      <c r="G126" s="29"/>
      <c r="H126" s="77"/>
      <c r="I126" s="29"/>
      <c r="J126" s="29"/>
      <c r="K126" s="29"/>
      <c r="L126" s="77"/>
      <c r="M126" s="29"/>
      <c r="N126" s="29"/>
      <c r="O126" s="26"/>
      <c r="P126" s="29"/>
      <c r="Q126" s="29"/>
      <c r="R126" s="26"/>
      <c r="S126" s="26"/>
      <c r="T126" s="26"/>
      <c r="U126" s="32"/>
      <c r="V126" s="26"/>
      <c r="W126" s="26"/>
      <c r="X126" s="26"/>
      <c r="Y126" s="26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37" x14ac:dyDescent="0.2">
      <c r="A127" s="19"/>
      <c r="B127" s="1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6"/>
      <c r="P127" s="29"/>
      <c r="Q127" s="29"/>
      <c r="R127" s="26"/>
      <c r="S127" s="26"/>
      <c r="T127" s="26"/>
      <c r="U127" s="32"/>
      <c r="V127" s="26"/>
      <c r="W127" s="26"/>
      <c r="X127" s="26"/>
      <c r="Y127" s="26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</row>
    <row r="128" spans="1:37" x14ac:dyDescent="0.2">
      <c r="A128" s="19"/>
      <c r="B128" s="1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6"/>
      <c r="W128" s="26"/>
      <c r="X128" s="26"/>
      <c r="Y128" s="26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</row>
    <row r="129" spans="1:37" x14ac:dyDescent="0.2">
      <c r="A129" s="19"/>
      <c r="B129" s="1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6"/>
      <c r="W129" s="26"/>
      <c r="X129" s="26"/>
      <c r="Y129" s="26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1:37" x14ac:dyDescent="0.2">
      <c r="A130" s="19"/>
      <c r="B130" s="1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6"/>
      <c r="W130" s="26"/>
      <c r="X130" s="26"/>
      <c r="Y130" s="26"/>
      <c r="Z130" s="29"/>
      <c r="AA130" s="29"/>
      <c r="AB130" s="29"/>
      <c r="AC130" s="29"/>
      <c r="AD130" s="29"/>
      <c r="AE130" s="45"/>
      <c r="AF130" s="45"/>
      <c r="AG130" s="45"/>
      <c r="AH130" s="45"/>
      <c r="AI130" s="45"/>
      <c r="AJ130" s="45"/>
      <c r="AK130" s="45"/>
    </row>
    <row r="131" spans="1:37" x14ac:dyDescent="0.2">
      <c r="A131" s="41"/>
      <c r="B131" s="41"/>
      <c r="C131" s="42"/>
      <c r="D131" s="42"/>
      <c r="E131" s="42"/>
      <c r="F131" s="42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29"/>
      <c r="AA131" s="29"/>
      <c r="AB131" s="29"/>
      <c r="AC131" s="29"/>
      <c r="AD131" s="29"/>
      <c r="AE131" s="45"/>
      <c r="AF131" s="45"/>
      <c r="AG131" s="45"/>
      <c r="AH131" s="45"/>
      <c r="AI131" s="45"/>
      <c r="AJ131" s="45"/>
      <c r="AK131" s="45"/>
    </row>
    <row r="132" spans="1:37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29"/>
      <c r="AA132" s="29"/>
      <c r="AB132" s="29"/>
      <c r="AC132" s="29"/>
      <c r="AD132" s="29"/>
      <c r="AE132" s="45"/>
      <c r="AF132" s="45"/>
      <c r="AG132" s="45"/>
      <c r="AH132" s="45"/>
      <c r="AI132" s="45"/>
      <c r="AJ132" s="45"/>
      <c r="AK132" s="45"/>
    </row>
    <row r="133" spans="1:37" x14ac:dyDescent="0.2">
      <c r="A133" s="41"/>
      <c r="B133" s="42"/>
      <c r="C133" s="42"/>
      <c r="D133" s="42"/>
      <c r="E133" s="42"/>
      <c r="F133" s="42"/>
      <c r="G133" s="41"/>
      <c r="H133" s="42"/>
      <c r="I133" s="42"/>
      <c r="J133" s="41"/>
      <c r="K133" s="42"/>
      <c r="L133" s="42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29"/>
      <c r="AA133" s="29"/>
      <c r="AB133" s="29"/>
      <c r="AC133" s="29"/>
      <c r="AD133" s="29"/>
      <c r="AE133" s="45"/>
      <c r="AF133" s="45"/>
      <c r="AG133" s="45"/>
      <c r="AH133" s="45"/>
      <c r="AJ133" s="45"/>
      <c r="AK133" s="45"/>
    </row>
    <row r="134" spans="1:37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29"/>
      <c r="AA134" s="29"/>
      <c r="AB134" s="29"/>
      <c r="AC134" s="29"/>
      <c r="AD134" s="29"/>
      <c r="AE134" s="45"/>
      <c r="AF134" s="45"/>
      <c r="AG134" s="45"/>
      <c r="AH134" s="45"/>
      <c r="AI134" s="45"/>
      <c r="AJ134" s="45"/>
      <c r="AK134" s="45"/>
    </row>
    <row r="135" spans="1:37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29"/>
      <c r="AA135" s="29"/>
      <c r="AB135" s="29"/>
      <c r="AC135" s="29"/>
      <c r="AD135" s="29"/>
      <c r="AE135" s="45"/>
      <c r="AF135" s="45"/>
      <c r="AG135" s="45"/>
      <c r="AH135" s="45"/>
      <c r="AI135" s="45"/>
      <c r="AJ135" s="45"/>
      <c r="AK135" s="45"/>
    </row>
    <row r="136" spans="1:37" x14ac:dyDescent="0.2">
      <c r="A136" s="41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29"/>
      <c r="AA136" s="29"/>
      <c r="AB136" s="29"/>
      <c r="AC136" s="29"/>
      <c r="AD136" s="29"/>
      <c r="AF136" s="55"/>
      <c r="AG136" s="26"/>
      <c r="AH136" s="26"/>
      <c r="AI136" s="26"/>
      <c r="AJ136" s="26"/>
    </row>
    <row r="137" spans="1:37" x14ac:dyDescent="0.2">
      <c r="A137" s="41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29"/>
      <c r="AA137" s="29"/>
      <c r="AB137" s="29"/>
      <c r="AC137" s="29"/>
      <c r="AD137" s="29"/>
      <c r="AF137" s="26"/>
      <c r="AG137" s="26"/>
      <c r="AH137" s="26"/>
      <c r="AI137" s="26"/>
      <c r="AJ137" s="29"/>
      <c r="AK137" s="29"/>
    </row>
    <row r="138" spans="1:37" x14ac:dyDescent="0.2">
      <c r="A138" s="26"/>
      <c r="B138" s="26"/>
      <c r="C138" s="29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9"/>
      <c r="AA138" s="29"/>
      <c r="AB138" s="29"/>
      <c r="AC138" s="29"/>
      <c r="AD138" s="29"/>
      <c r="AE138" s="26"/>
      <c r="AF138" s="26"/>
      <c r="AG138" s="26"/>
      <c r="AH138" s="26"/>
      <c r="AI138" s="26"/>
      <c r="AJ138" s="29"/>
      <c r="AK138" s="29"/>
    </row>
    <row r="139" spans="1:37" x14ac:dyDescent="0.2">
      <c r="A139" s="26"/>
      <c r="B139" s="26"/>
      <c r="C139" s="29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</row>
    <row r="140" spans="1:37" x14ac:dyDescent="0.2">
      <c r="C140" s="68"/>
    </row>
  </sheetData>
  <mergeCells count="116">
    <mergeCell ref="B40:J40"/>
    <mergeCell ref="V6:X7"/>
    <mergeCell ref="Y6:AK7"/>
    <mergeCell ref="V8:X9"/>
    <mergeCell ref="Y8:AK9"/>
    <mergeCell ref="B10:S11"/>
    <mergeCell ref="V10:X11"/>
    <mergeCell ref="Y10:AK11"/>
    <mergeCell ref="A1:AK1"/>
    <mergeCell ref="AD3:AE3"/>
    <mergeCell ref="B4:N4"/>
    <mergeCell ref="R4:U5"/>
    <mergeCell ref="V4:X5"/>
    <mergeCell ref="Y4:AK5"/>
    <mergeCell ref="B5:L5"/>
    <mergeCell ref="A12:G13"/>
    <mergeCell ref="A14:G15"/>
    <mergeCell ref="H14:I15"/>
    <mergeCell ref="J14:K15"/>
    <mergeCell ref="L14:L15"/>
    <mergeCell ref="M14:N15"/>
    <mergeCell ref="O14:O15"/>
    <mergeCell ref="H12:AK13"/>
    <mergeCell ref="A16:G17"/>
    <mergeCell ref="H16:AK17"/>
    <mergeCell ref="A18:G19"/>
    <mergeCell ref="H18:K19"/>
    <mergeCell ref="L18:T19"/>
    <mergeCell ref="U18:W19"/>
    <mergeCell ref="X18:AK19"/>
    <mergeCell ref="Z14:Z15"/>
    <mergeCell ref="AA14:AC15"/>
    <mergeCell ref="P14:Q15"/>
    <mergeCell ref="R14:R15"/>
    <mergeCell ref="S14:S15"/>
    <mergeCell ref="T14:U15"/>
    <mergeCell ref="V14:V15"/>
    <mergeCell ref="W14:Y15"/>
    <mergeCell ref="S20:Y21"/>
    <mergeCell ref="Z20:AB21"/>
    <mergeCell ref="AC20:AF21"/>
    <mergeCell ref="AG20:AK21"/>
    <mergeCell ref="S22:U23"/>
    <mergeCell ref="I22:R23"/>
    <mergeCell ref="A22:H23"/>
    <mergeCell ref="A20:R21"/>
    <mergeCell ref="AG22:AJ23"/>
    <mergeCell ref="AK22:AK23"/>
    <mergeCell ref="V22:V23"/>
    <mergeCell ref="W22:Y23"/>
    <mergeCell ref="Z22:Z23"/>
    <mergeCell ref="AA22:AB23"/>
    <mergeCell ref="AC22:AE23"/>
    <mergeCell ref="AF22:AF23"/>
    <mergeCell ref="AG24:AJ25"/>
    <mergeCell ref="I24:R25"/>
    <mergeCell ref="A24:H25"/>
    <mergeCell ref="A26:Y27"/>
    <mergeCell ref="Z28:AK28"/>
    <mergeCell ref="B28:F28"/>
    <mergeCell ref="Z24:Z25"/>
    <mergeCell ref="AA24:AB25"/>
    <mergeCell ref="AC24:AE25"/>
    <mergeCell ref="AF24:AF25"/>
    <mergeCell ref="AK24:AK25"/>
    <mergeCell ref="S24:U25"/>
    <mergeCell ref="V24:V25"/>
    <mergeCell ref="W24:Y25"/>
    <mergeCell ref="Z26:AF27"/>
    <mergeCell ref="AG26:AJ27"/>
    <mergeCell ref="AK26:AK27"/>
    <mergeCell ref="C31:D31"/>
    <mergeCell ref="E31:F31"/>
    <mergeCell ref="H31:I31"/>
    <mergeCell ref="K31:L31"/>
    <mergeCell ref="B32:G32"/>
    <mergeCell ref="H32:Y32"/>
    <mergeCell ref="C29:Y29"/>
    <mergeCell ref="C30:D30"/>
    <mergeCell ref="E30:F30"/>
    <mergeCell ref="H30:I30"/>
    <mergeCell ref="K30:L30"/>
    <mergeCell ref="AJ37:AK39"/>
    <mergeCell ref="B38:N38"/>
    <mergeCell ref="B39:N39"/>
    <mergeCell ref="H33:U33"/>
    <mergeCell ref="B35:J35"/>
    <mergeCell ref="K35:N35"/>
    <mergeCell ref="O35:Y35"/>
    <mergeCell ref="B36:J36"/>
    <mergeCell ref="B34:F34"/>
    <mergeCell ref="G34:X34"/>
    <mergeCell ref="B72:C72"/>
    <mergeCell ref="D72:AJ72"/>
    <mergeCell ref="AD14:AK15"/>
    <mergeCell ref="B69:C69"/>
    <mergeCell ref="D69:AJ69"/>
    <mergeCell ref="B70:C70"/>
    <mergeCell ref="D70:AJ70"/>
    <mergeCell ref="B71:C71"/>
    <mergeCell ref="D71:AJ71"/>
    <mergeCell ref="B66:C66"/>
    <mergeCell ref="D66:AJ66"/>
    <mergeCell ref="B67:C67"/>
    <mergeCell ref="D67:AJ67"/>
    <mergeCell ref="B68:C68"/>
    <mergeCell ref="D68:AJ68"/>
    <mergeCell ref="A62:AK62"/>
    <mergeCell ref="A63:AK63"/>
    <mergeCell ref="B64:C64"/>
    <mergeCell ref="D64:AJ64"/>
    <mergeCell ref="B65:C65"/>
    <mergeCell ref="D65:AJ65"/>
    <mergeCell ref="B37:E37"/>
    <mergeCell ref="F37:P37"/>
    <mergeCell ref="Q37:AI37"/>
  </mergeCells>
  <phoneticPr fontId="30"/>
  <pageMargins left="0.78740157480314965" right="0.78740157480314965" top="0.59055118110236227" bottom="0.59055118110236227" header="0.51181102362204722" footer="0.51181102362204722"/>
  <pageSetup paperSize="9" scale="86" orientation="portrait" horizontalDpi="300" verticalDpi="300" r:id="rId1"/>
  <headerFooter alignWithMargins="0"/>
  <rowBreaks count="1" manualBreakCount="1">
    <brk id="61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4F9D-EAFA-4206-8CF1-4E461BDCEBAE}">
  <dimension ref="A1:BG120"/>
  <sheetViews>
    <sheetView view="pageBreakPreview" zoomScale="80" zoomScaleNormal="100" zoomScaleSheetLayoutView="80" workbookViewId="0">
      <selection activeCell="BK20" sqref="BK20"/>
    </sheetView>
  </sheetViews>
  <sheetFormatPr defaultRowHeight="13.2" x14ac:dyDescent="0.2"/>
  <cols>
    <col min="1" max="37" width="2.6640625" customWidth="1"/>
    <col min="39" max="40" width="9" hidden="1" customWidth="1"/>
    <col min="41" max="41" width="12" hidden="1" customWidth="1"/>
    <col min="42" max="59" width="9" hidden="1" customWidth="1"/>
  </cols>
  <sheetData>
    <row r="1" spans="1:59" ht="19.2" x14ac:dyDescent="0.2">
      <c r="A1" s="209" t="s">
        <v>77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O1" t="s">
        <v>56</v>
      </c>
      <c r="AP1" t="s">
        <v>57</v>
      </c>
      <c r="AQ1" t="s">
        <v>58</v>
      </c>
      <c r="AR1" t="s">
        <v>59</v>
      </c>
      <c r="AS1" t="s">
        <v>60</v>
      </c>
      <c r="AT1" t="s">
        <v>61</v>
      </c>
      <c r="AW1" t="s">
        <v>56</v>
      </c>
      <c r="AX1" t="s">
        <v>57</v>
      </c>
      <c r="AY1" t="s">
        <v>58</v>
      </c>
      <c r="AZ1" t="s">
        <v>59</v>
      </c>
      <c r="BA1" t="s">
        <v>60</v>
      </c>
      <c r="BB1" t="s">
        <v>61</v>
      </c>
      <c r="BF1" t="s">
        <v>63</v>
      </c>
      <c r="BG1" t="s">
        <v>62</v>
      </c>
    </row>
    <row r="2" spans="1:59" ht="13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O2" s="36" t="e">
        <f>IF(AND(#REF!=1,#REF!=1),"○","")</f>
        <v>#REF!</v>
      </c>
      <c r="AP2" s="36" t="e">
        <f>IF(AND(#REF!=1,#REF!=2),"○","")</f>
        <v>#REF!</v>
      </c>
      <c r="AQ2" s="36" t="e">
        <f>IF(AND(#REF!=2,#REF!=1,#REF!=1),"○","")</f>
        <v>#REF!</v>
      </c>
      <c r="AR2" s="36" t="e">
        <f>IF(AND(#REF!=2,#REF!=1,#REF!=2),"○","")</f>
        <v>#REF!</v>
      </c>
      <c r="AS2" s="36" t="e">
        <f>IF(AND(#REF!=2,#REF!=2,#REF!=1),"○","")</f>
        <v>#REF!</v>
      </c>
      <c r="AT2" s="36" t="e">
        <f>IF(AND(#REF!=2,#REF!=2,#REF!=2),"○","")</f>
        <v>#REF!</v>
      </c>
      <c r="AW2" s="36" t="e">
        <f>IF(AND(#REF!=1,#REF!=1),"○","")</f>
        <v>#REF!</v>
      </c>
      <c r="AX2" s="36" t="e">
        <f>IF(AND(#REF!=1,#REF!=2),"○","")</f>
        <v>#REF!</v>
      </c>
      <c r="AY2" s="36" t="e">
        <f>IF(AND(#REF!=2,#REF!=1,#REF!=1),"○","")</f>
        <v>#REF!</v>
      </c>
      <c r="AZ2" s="36" t="e">
        <f>IF(AND(#REF!=2,#REF!=1,#REF!=2),"○","")</f>
        <v>#REF!</v>
      </c>
      <c r="BA2" s="36" t="e">
        <f>IF(AND(#REF!=2,#REF!=2,#REF!=1),"○","")</f>
        <v>#REF!</v>
      </c>
      <c r="BB2" s="36" t="e">
        <f>IF(AND(#REF!=2,#REF!=2,#REF!=2),"○","")</f>
        <v>#REF!</v>
      </c>
    </row>
    <row r="3" spans="1:59" ht="12.75" customHeight="1" x14ac:dyDescent="0.2">
      <c r="A3" s="17" t="s">
        <v>5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2"/>
      <c r="O3" s="2"/>
      <c r="P3" s="1"/>
      <c r="Q3" s="1"/>
      <c r="R3" s="1"/>
      <c r="S3" s="1"/>
      <c r="T3" s="1"/>
      <c r="U3" s="1"/>
      <c r="V3" s="6"/>
      <c r="W3" s="6"/>
      <c r="X3" s="6"/>
      <c r="Y3" s="1"/>
      <c r="Z3" s="1"/>
      <c r="AA3" s="1"/>
      <c r="AB3" s="6"/>
      <c r="AC3" s="6"/>
      <c r="AD3" s="210" t="s">
        <v>18</v>
      </c>
      <c r="AE3" s="210"/>
      <c r="AF3" s="6"/>
      <c r="AG3" s="6" t="s">
        <v>19</v>
      </c>
      <c r="AH3" s="6"/>
      <c r="AI3" s="6" t="s">
        <v>20</v>
      </c>
      <c r="AJ3" s="6"/>
      <c r="AK3" s="6" t="s">
        <v>32</v>
      </c>
      <c r="AM3" t="s">
        <v>54</v>
      </c>
      <c r="AN3" t="s">
        <v>37</v>
      </c>
      <c r="AO3">
        <v>2000</v>
      </c>
      <c r="AP3">
        <v>4000</v>
      </c>
      <c r="AQ3">
        <v>6000</v>
      </c>
      <c r="AR3">
        <v>18000</v>
      </c>
      <c r="AS3">
        <v>18000</v>
      </c>
      <c r="AT3">
        <v>24000</v>
      </c>
      <c r="AU3" t="s">
        <v>54</v>
      </c>
      <c r="AV3" t="s">
        <v>37</v>
      </c>
      <c r="AW3" t="e">
        <f>IF(AW$2="○",AO3,"")</f>
        <v>#REF!</v>
      </c>
      <c r="AX3" t="e">
        <f t="shared" ref="AX3:BB16" si="0">IF(AX$2="○",AP3,"")</f>
        <v>#REF!</v>
      </c>
      <c r="AY3" t="e">
        <f t="shared" si="0"/>
        <v>#REF!</v>
      </c>
      <c r="AZ3" t="e">
        <f t="shared" si="0"/>
        <v>#REF!</v>
      </c>
      <c r="BA3" t="e">
        <f t="shared" si="0"/>
        <v>#REF!</v>
      </c>
      <c r="BB3" t="e">
        <f t="shared" si="0"/>
        <v>#REF!</v>
      </c>
      <c r="BC3" t="e">
        <f>SUM(AW3:BB3)</f>
        <v>#REF!</v>
      </c>
      <c r="BD3" t="b">
        <v>0</v>
      </c>
      <c r="BE3" t="str">
        <f>IF(BD3=TRUE,"○","")</f>
        <v/>
      </c>
      <c r="BG3" t="str">
        <f t="shared" ref="BG3:BG25" si="1">IF(BE3="○",BC3,"")</f>
        <v/>
      </c>
    </row>
    <row r="4" spans="1:59" ht="12.75" customHeight="1" x14ac:dyDescent="0.2">
      <c r="A4" s="17"/>
      <c r="B4" s="211" t="s">
        <v>23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2"/>
      <c r="P4" s="1"/>
      <c r="Q4" s="1"/>
      <c r="R4" s="205" t="s">
        <v>0</v>
      </c>
      <c r="S4" s="205"/>
      <c r="T4" s="205"/>
      <c r="U4" s="205"/>
      <c r="V4" s="205" t="s">
        <v>8</v>
      </c>
      <c r="W4" s="205"/>
      <c r="X4" s="205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N4" t="s">
        <v>38</v>
      </c>
      <c r="AO4">
        <f>AO3*0.5</f>
        <v>1000</v>
      </c>
      <c r="AP4">
        <f t="shared" ref="AP4:AT4" si="2">AP3*0.5</f>
        <v>2000</v>
      </c>
      <c r="AQ4">
        <f t="shared" si="2"/>
        <v>3000</v>
      </c>
      <c r="AR4">
        <f t="shared" si="2"/>
        <v>9000</v>
      </c>
      <c r="AS4">
        <f t="shared" si="2"/>
        <v>9000</v>
      </c>
      <c r="AT4">
        <f t="shared" si="2"/>
        <v>12000</v>
      </c>
      <c r="AV4" t="s">
        <v>38</v>
      </c>
      <c r="AW4" t="e">
        <f t="shared" ref="AW4:BB25" si="3">IF(AW$2="○",AO4,"")</f>
        <v>#REF!</v>
      </c>
      <c r="AX4" t="e">
        <f t="shared" si="0"/>
        <v>#REF!</v>
      </c>
      <c r="AY4" t="e">
        <f t="shared" si="0"/>
        <v>#REF!</v>
      </c>
      <c r="AZ4" t="e">
        <f t="shared" si="0"/>
        <v>#REF!</v>
      </c>
      <c r="BA4" t="e">
        <f t="shared" si="0"/>
        <v>#REF!</v>
      </c>
      <c r="BB4" t="e">
        <f t="shared" si="0"/>
        <v>#REF!</v>
      </c>
      <c r="BC4" t="e">
        <f t="shared" ref="BC4:BC24" si="4">SUM(AW4:BB4)</f>
        <v>#REF!</v>
      </c>
      <c r="BD4" t="b">
        <v>0</v>
      </c>
      <c r="BE4" t="str">
        <f t="shared" ref="BE4:BE21" si="5">IF(BD4=TRUE,"○","")</f>
        <v/>
      </c>
      <c r="BG4" t="str">
        <f t="shared" si="1"/>
        <v/>
      </c>
    </row>
    <row r="5" spans="1:59" ht="12.75" customHeight="1" x14ac:dyDescent="0.2">
      <c r="A5" s="17"/>
      <c r="B5" s="211" t="s">
        <v>70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38"/>
      <c r="N5" s="38"/>
      <c r="O5" s="2"/>
      <c r="P5" s="1"/>
      <c r="Q5" s="1"/>
      <c r="R5" s="205"/>
      <c r="S5" s="205"/>
      <c r="T5" s="205"/>
      <c r="U5" s="205"/>
      <c r="V5" s="205"/>
      <c r="W5" s="205"/>
      <c r="X5" s="205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N5" t="s">
        <v>39</v>
      </c>
      <c r="AO5">
        <v>1250</v>
      </c>
      <c r="AP5">
        <v>2500</v>
      </c>
      <c r="AQ5">
        <v>3750</v>
      </c>
      <c r="AR5">
        <v>11250</v>
      </c>
      <c r="AS5">
        <v>11250</v>
      </c>
      <c r="AT5">
        <v>15000</v>
      </c>
      <c r="AV5" t="s">
        <v>39</v>
      </c>
      <c r="AW5" t="e">
        <f t="shared" si="3"/>
        <v>#REF!</v>
      </c>
      <c r="AX5" t="e">
        <f t="shared" si="0"/>
        <v>#REF!</v>
      </c>
      <c r="AY5" t="e">
        <f t="shared" si="0"/>
        <v>#REF!</v>
      </c>
      <c r="AZ5" t="e">
        <f t="shared" si="0"/>
        <v>#REF!</v>
      </c>
      <c r="BA5" t="e">
        <f t="shared" si="0"/>
        <v>#REF!</v>
      </c>
      <c r="BB5" t="e">
        <f t="shared" si="0"/>
        <v>#REF!</v>
      </c>
      <c r="BC5" t="e">
        <f t="shared" si="4"/>
        <v>#REF!</v>
      </c>
      <c r="BD5" t="b">
        <v>0</v>
      </c>
      <c r="BE5" t="str">
        <f t="shared" si="5"/>
        <v/>
      </c>
      <c r="BG5" t="str">
        <f t="shared" si="1"/>
        <v/>
      </c>
    </row>
    <row r="6" spans="1:59" ht="12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"/>
      <c r="P6" s="5"/>
      <c r="Q6" s="5"/>
      <c r="R6" s="1"/>
      <c r="S6" s="1"/>
      <c r="T6" s="1"/>
      <c r="U6" s="1"/>
      <c r="V6" s="205" t="s">
        <v>6</v>
      </c>
      <c r="W6" s="205"/>
      <c r="X6" s="205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N6" t="s">
        <v>40</v>
      </c>
      <c r="AO6">
        <f>AO5*0.5</f>
        <v>625</v>
      </c>
      <c r="AP6">
        <f t="shared" ref="AP6:AT6" si="6">AP5*0.5</f>
        <v>1250</v>
      </c>
      <c r="AQ6">
        <f t="shared" si="6"/>
        <v>1875</v>
      </c>
      <c r="AR6">
        <f t="shared" si="6"/>
        <v>5625</v>
      </c>
      <c r="AS6">
        <f t="shared" si="6"/>
        <v>5625</v>
      </c>
      <c r="AT6">
        <f t="shared" si="6"/>
        <v>7500</v>
      </c>
      <c r="AV6" t="s">
        <v>40</v>
      </c>
      <c r="AW6" t="e">
        <f t="shared" si="3"/>
        <v>#REF!</v>
      </c>
      <c r="AX6" t="e">
        <f t="shared" si="0"/>
        <v>#REF!</v>
      </c>
      <c r="AY6" t="e">
        <f t="shared" si="0"/>
        <v>#REF!</v>
      </c>
      <c r="AZ6" t="e">
        <f t="shared" si="0"/>
        <v>#REF!</v>
      </c>
      <c r="BA6" t="e">
        <f t="shared" si="0"/>
        <v>#REF!</v>
      </c>
      <c r="BB6" t="e">
        <f t="shared" si="0"/>
        <v>#REF!</v>
      </c>
      <c r="BC6" t="e">
        <f t="shared" si="4"/>
        <v>#REF!</v>
      </c>
      <c r="BD6" t="b">
        <v>0</v>
      </c>
      <c r="BE6" t="str">
        <f t="shared" si="5"/>
        <v/>
      </c>
      <c r="BG6" t="str">
        <f t="shared" si="1"/>
        <v/>
      </c>
    </row>
    <row r="7" spans="1:59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"/>
      <c r="P7" s="1"/>
      <c r="Q7" s="1"/>
      <c r="R7" s="1"/>
      <c r="S7" s="1"/>
      <c r="T7" s="1"/>
      <c r="U7" s="1"/>
      <c r="V7" s="205"/>
      <c r="W7" s="205"/>
      <c r="X7" s="205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N7" t="s">
        <v>35</v>
      </c>
      <c r="AO7">
        <v>400</v>
      </c>
      <c r="AP7">
        <v>400</v>
      </c>
      <c r="AQ7">
        <v>600</v>
      </c>
      <c r="AR7">
        <v>600</v>
      </c>
      <c r="AS7">
        <v>600</v>
      </c>
      <c r="AT7">
        <v>600</v>
      </c>
      <c r="AV7" t="s">
        <v>35</v>
      </c>
      <c r="AW7" t="e">
        <f t="shared" si="3"/>
        <v>#REF!</v>
      </c>
      <c r="AX7" t="e">
        <f t="shared" si="0"/>
        <v>#REF!</v>
      </c>
      <c r="AY7" t="e">
        <f t="shared" si="0"/>
        <v>#REF!</v>
      </c>
      <c r="AZ7" t="e">
        <f t="shared" si="0"/>
        <v>#REF!</v>
      </c>
      <c r="BA7" t="e">
        <f t="shared" si="0"/>
        <v>#REF!</v>
      </c>
      <c r="BB7" t="e">
        <f t="shared" si="0"/>
        <v>#REF!</v>
      </c>
      <c r="BC7" t="e">
        <f t="shared" si="4"/>
        <v>#REF!</v>
      </c>
      <c r="BD7" t="b">
        <v>0</v>
      </c>
      <c r="BE7" t="str">
        <f t="shared" si="5"/>
        <v/>
      </c>
      <c r="BG7" t="str">
        <f t="shared" si="1"/>
        <v/>
      </c>
    </row>
    <row r="8" spans="1:59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"/>
      <c r="P8" s="1"/>
      <c r="Q8" s="1"/>
      <c r="R8" s="1"/>
      <c r="S8" s="1"/>
      <c r="T8" s="1"/>
      <c r="U8" s="1"/>
      <c r="V8" s="205" t="s">
        <v>7</v>
      </c>
      <c r="W8" s="205"/>
      <c r="X8" s="205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N8" t="s">
        <v>36</v>
      </c>
      <c r="AO8">
        <v>200</v>
      </c>
      <c r="AP8">
        <v>200</v>
      </c>
      <c r="AQ8">
        <v>300</v>
      </c>
      <c r="AR8">
        <v>300</v>
      </c>
      <c r="AS8">
        <v>300</v>
      </c>
      <c r="AT8">
        <v>300</v>
      </c>
      <c r="AV8" t="s">
        <v>36</v>
      </c>
      <c r="AW8" t="e">
        <f t="shared" si="3"/>
        <v>#REF!</v>
      </c>
      <c r="AX8" t="e">
        <f t="shared" si="0"/>
        <v>#REF!</v>
      </c>
      <c r="AY8" t="e">
        <f t="shared" si="0"/>
        <v>#REF!</v>
      </c>
      <c r="AZ8" t="e">
        <f t="shared" si="0"/>
        <v>#REF!</v>
      </c>
      <c r="BA8" t="e">
        <f t="shared" si="0"/>
        <v>#REF!</v>
      </c>
      <c r="BB8" t="e">
        <f t="shared" si="0"/>
        <v>#REF!</v>
      </c>
      <c r="BC8" t="e">
        <f t="shared" si="4"/>
        <v>#REF!</v>
      </c>
      <c r="BD8" t="b">
        <v>0</v>
      </c>
      <c r="BE8" t="str">
        <f t="shared" si="5"/>
        <v/>
      </c>
      <c r="BG8" t="str">
        <f t="shared" si="1"/>
        <v/>
      </c>
    </row>
    <row r="9" spans="1:59" ht="12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"/>
      <c r="P9" s="1"/>
      <c r="Q9" s="1"/>
      <c r="R9" s="1"/>
      <c r="S9" s="1"/>
      <c r="T9" s="1"/>
      <c r="U9" s="1"/>
      <c r="V9" s="205"/>
      <c r="W9" s="205"/>
      <c r="X9" s="205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N9" t="s">
        <v>42</v>
      </c>
      <c r="AO9">
        <v>200</v>
      </c>
      <c r="AP9">
        <v>200</v>
      </c>
      <c r="AQ9">
        <v>300</v>
      </c>
      <c r="AR9">
        <v>300</v>
      </c>
      <c r="AS9">
        <v>300</v>
      </c>
      <c r="AT9">
        <v>300</v>
      </c>
      <c r="AV9" t="s">
        <v>42</v>
      </c>
      <c r="AW9" t="e">
        <f t="shared" si="3"/>
        <v>#REF!</v>
      </c>
      <c r="AX9" t="e">
        <f t="shared" si="0"/>
        <v>#REF!</v>
      </c>
      <c r="AY9" t="e">
        <f t="shared" si="0"/>
        <v>#REF!</v>
      </c>
      <c r="AZ9" t="e">
        <f t="shared" si="0"/>
        <v>#REF!</v>
      </c>
      <c r="BA9" t="e">
        <f t="shared" si="0"/>
        <v>#REF!</v>
      </c>
      <c r="BB9" t="e">
        <f t="shared" si="0"/>
        <v>#REF!</v>
      </c>
      <c r="BC9" t="e">
        <f t="shared" si="4"/>
        <v>#REF!</v>
      </c>
      <c r="BD9" t="b">
        <v>0</v>
      </c>
      <c r="BE9" t="str">
        <f t="shared" si="5"/>
        <v/>
      </c>
      <c r="BG9" t="str">
        <f t="shared" si="1"/>
        <v/>
      </c>
    </row>
    <row r="10" spans="1:59" ht="12.75" customHeight="1" x14ac:dyDescent="0.2">
      <c r="A10" s="7"/>
      <c r="B10" s="208" t="s">
        <v>68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1"/>
      <c r="U10" s="1"/>
      <c r="V10" s="205" t="s">
        <v>4</v>
      </c>
      <c r="W10" s="205"/>
      <c r="X10" s="205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N10" t="s">
        <v>41</v>
      </c>
      <c r="AO10">
        <v>150</v>
      </c>
      <c r="AP10">
        <v>150</v>
      </c>
      <c r="AQ10">
        <v>225</v>
      </c>
      <c r="AR10">
        <v>225</v>
      </c>
      <c r="AS10">
        <v>225</v>
      </c>
      <c r="AT10">
        <v>225</v>
      </c>
      <c r="AV10" t="s">
        <v>41</v>
      </c>
      <c r="AW10" t="e">
        <f t="shared" si="3"/>
        <v>#REF!</v>
      </c>
      <c r="AX10" t="e">
        <f t="shared" si="0"/>
        <v>#REF!</v>
      </c>
      <c r="AY10" t="e">
        <f t="shared" si="0"/>
        <v>#REF!</v>
      </c>
      <c r="AZ10" t="e">
        <f t="shared" si="0"/>
        <v>#REF!</v>
      </c>
      <c r="BA10" t="e">
        <f t="shared" si="0"/>
        <v>#REF!</v>
      </c>
      <c r="BB10" t="e">
        <f t="shared" si="0"/>
        <v>#REF!</v>
      </c>
      <c r="BC10" t="e">
        <f t="shared" si="4"/>
        <v>#REF!</v>
      </c>
      <c r="BD10" t="b">
        <v>0</v>
      </c>
      <c r="BE10" t="str">
        <f t="shared" si="5"/>
        <v/>
      </c>
      <c r="BG10" t="str">
        <f t="shared" si="1"/>
        <v/>
      </c>
    </row>
    <row r="11" spans="1:59" ht="11.25" customHeight="1" x14ac:dyDescent="0.2">
      <c r="A11" s="2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18"/>
      <c r="U11" s="18"/>
      <c r="V11" s="205"/>
      <c r="W11" s="205"/>
      <c r="X11" s="205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N11" t="s">
        <v>43</v>
      </c>
      <c r="AO11">
        <v>100</v>
      </c>
      <c r="AP11">
        <v>100</v>
      </c>
      <c r="AQ11">
        <v>150</v>
      </c>
      <c r="AR11">
        <v>150</v>
      </c>
      <c r="AS11">
        <v>150</v>
      </c>
      <c r="AT11">
        <v>150</v>
      </c>
      <c r="AV11" t="s">
        <v>43</v>
      </c>
      <c r="AW11" t="e">
        <f t="shared" si="3"/>
        <v>#REF!</v>
      </c>
      <c r="AX11" t="e">
        <f t="shared" si="0"/>
        <v>#REF!</v>
      </c>
      <c r="AY11" t="e">
        <f t="shared" si="0"/>
        <v>#REF!</v>
      </c>
      <c r="AZ11" t="e">
        <f t="shared" si="0"/>
        <v>#REF!</v>
      </c>
      <c r="BA11" t="e">
        <f t="shared" si="0"/>
        <v>#REF!</v>
      </c>
      <c r="BB11" t="e">
        <f t="shared" si="0"/>
        <v>#REF!</v>
      </c>
      <c r="BC11" t="e">
        <f t="shared" si="4"/>
        <v>#REF!</v>
      </c>
      <c r="BD11" t="b">
        <v>0</v>
      </c>
      <c r="BE11" t="str">
        <f t="shared" si="5"/>
        <v/>
      </c>
      <c r="BG11" t="str">
        <f t="shared" si="1"/>
        <v/>
      </c>
    </row>
    <row r="12" spans="1:59" ht="14.25" customHeight="1" x14ac:dyDescent="0.2">
      <c r="A12" s="212" t="s">
        <v>78</v>
      </c>
      <c r="B12" s="213"/>
      <c r="C12" s="213"/>
      <c r="D12" s="213"/>
      <c r="E12" s="213"/>
      <c r="F12" s="213"/>
      <c r="G12" s="214"/>
      <c r="H12" s="218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20"/>
      <c r="AN12" t="s">
        <v>44</v>
      </c>
      <c r="AO12">
        <v>150</v>
      </c>
      <c r="AP12">
        <v>150</v>
      </c>
      <c r="AQ12">
        <v>225</v>
      </c>
      <c r="AR12">
        <v>225</v>
      </c>
      <c r="AS12">
        <v>225</v>
      </c>
      <c r="AT12">
        <v>225</v>
      </c>
      <c r="AV12" t="s">
        <v>44</v>
      </c>
      <c r="AW12" t="e">
        <f t="shared" si="3"/>
        <v>#REF!</v>
      </c>
      <c r="AX12" t="e">
        <f t="shared" si="0"/>
        <v>#REF!</v>
      </c>
      <c r="AY12" t="e">
        <f t="shared" si="0"/>
        <v>#REF!</v>
      </c>
      <c r="AZ12" t="e">
        <f t="shared" si="0"/>
        <v>#REF!</v>
      </c>
      <c r="BA12" t="e">
        <f t="shared" si="0"/>
        <v>#REF!</v>
      </c>
      <c r="BB12" t="e">
        <f t="shared" si="0"/>
        <v>#REF!</v>
      </c>
      <c r="BC12" t="e">
        <f t="shared" si="4"/>
        <v>#REF!</v>
      </c>
      <c r="BD12" t="b">
        <v>0</v>
      </c>
      <c r="BE12" t="str">
        <f t="shared" si="5"/>
        <v/>
      </c>
      <c r="BG12" t="str">
        <f t="shared" si="1"/>
        <v/>
      </c>
    </row>
    <row r="13" spans="1:59" ht="14.25" customHeight="1" x14ac:dyDescent="0.2">
      <c r="A13" s="215"/>
      <c r="B13" s="216"/>
      <c r="C13" s="216"/>
      <c r="D13" s="216"/>
      <c r="E13" s="216"/>
      <c r="F13" s="216"/>
      <c r="G13" s="217"/>
      <c r="H13" s="221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3"/>
      <c r="AN13" t="s">
        <v>45</v>
      </c>
      <c r="AO13">
        <v>200</v>
      </c>
      <c r="AP13">
        <v>200</v>
      </c>
      <c r="AQ13">
        <v>300</v>
      </c>
      <c r="AR13">
        <v>300</v>
      </c>
      <c r="AS13">
        <v>300</v>
      </c>
      <c r="AT13">
        <v>300</v>
      </c>
      <c r="AV13" t="s">
        <v>45</v>
      </c>
      <c r="AW13" t="e">
        <f t="shared" si="3"/>
        <v>#REF!</v>
      </c>
      <c r="AX13" t="e">
        <f t="shared" si="0"/>
        <v>#REF!</v>
      </c>
      <c r="AY13" t="e">
        <f t="shared" si="0"/>
        <v>#REF!</v>
      </c>
      <c r="AZ13" t="e">
        <f t="shared" si="0"/>
        <v>#REF!</v>
      </c>
      <c r="BA13" t="e">
        <f t="shared" si="0"/>
        <v>#REF!</v>
      </c>
      <c r="BB13" t="e">
        <f t="shared" si="0"/>
        <v>#REF!</v>
      </c>
      <c r="BC13" t="e">
        <f t="shared" si="4"/>
        <v>#REF!</v>
      </c>
      <c r="BD13" t="b">
        <v>0</v>
      </c>
      <c r="BE13" t="str">
        <f t="shared" si="5"/>
        <v/>
      </c>
      <c r="BG13" t="str">
        <f t="shared" si="1"/>
        <v/>
      </c>
    </row>
    <row r="14" spans="1:59" x14ac:dyDescent="0.2">
      <c r="A14" s="224" t="s">
        <v>12</v>
      </c>
      <c r="B14" s="225"/>
      <c r="C14" s="225"/>
      <c r="D14" s="225"/>
      <c r="E14" s="225"/>
      <c r="F14" s="225"/>
      <c r="G14" s="225"/>
      <c r="H14" s="228" t="s">
        <v>27</v>
      </c>
      <c r="I14" s="229"/>
      <c r="J14" s="171"/>
      <c r="K14" s="171"/>
      <c r="L14" s="171" t="s">
        <v>28</v>
      </c>
      <c r="M14" s="171"/>
      <c r="N14" s="171"/>
      <c r="O14" s="171" t="s">
        <v>29</v>
      </c>
      <c r="P14" s="171"/>
      <c r="Q14" s="171"/>
      <c r="R14" s="171" t="s">
        <v>30</v>
      </c>
      <c r="S14" s="171"/>
      <c r="T14" s="171" t="s">
        <v>31</v>
      </c>
      <c r="U14" s="171"/>
      <c r="V14" s="229"/>
      <c r="W14" s="248" t="s">
        <v>75</v>
      </c>
      <c r="X14" s="225"/>
      <c r="Y14" s="225"/>
      <c r="Z14" s="225" t="s">
        <v>13</v>
      </c>
      <c r="AA14" s="248" t="s">
        <v>75</v>
      </c>
      <c r="AB14" s="225"/>
      <c r="AC14" s="225"/>
      <c r="AD14" s="232" t="s">
        <v>74</v>
      </c>
      <c r="AE14" s="232"/>
      <c r="AF14" s="232"/>
      <c r="AG14" s="232"/>
      <c r="AH14" s="232"/>
      <c r="AI14" s="232"/>
      <c r="AJ14" s="232"/>
      <c r="AK14" s="233"/>
      <c r="AN14" t="s">
        <v>46</v>
      </c>
      <c r="AO14">
        <v>200</v>
      </c>
      <c r="AP14">
        <v>200</v>
      </c>
      <c r="AQ14">
        <v>300</v>
      </c>
      <c r="AR14">
        <v>300</v>
      </c>
      <c r="AS14">
        <v>300</v>
      </c>
      <c r="AT14">
        <v>300</v>
      </c>
      <c r="AV14" t="s">
        <v>46</v>
      </c>
      <c r="AW14" t="e">
        <f t="shared" si="3"/>
        <v>#REF!</v>
      </c>
      <c r="AX14" t="e">
        <f t="shared" si="0"/>
        <v>#REF!</v>
      </c>
      <c r="AY14" t="e">
        <f t="shared" si="0"/>
        <v>#REF!</v>
      </c>
      <c r="AZ14" t="e">
        <f t="shared" si="0"/>
        <v>#REF!</v>
      </c>
      <c r="BA14" t="e">
        <f t="shared" si="0"/>
        <v>#REF!</v>
      </c>
      <c r="BB14" t="e">
        <f t="shared" si="0"/>
        <v>#REF!</v>
      </c>
      <c r="BC14" t="e">
        <f t="shared" si="4"/>
        <v>#REF!</v>
      </c>
      <c r="BD14" t="b">
        <v>0</v>
      </c>
      <c r="BE14" t="str">
        <f t="shared" si="5"/>
        <v/>
      </c>
      <c r="BG14" t="str">
        <f t="shared" si="1"/>
        <v/>
      </c>
    </row>
    <row r="15" spans="1:59" ht="13.5" customHeight="1" x14ac:dyDescent="0.2">
      <c r="A15" s="226"/>
      <c r="B15" s="227"/>
      <c r="C15" s="227"/>
      <c r="D15" s="227"/>
      <c r="E15" s="227"/>
      <c r="F15" s="227"/>
      <c r="G15" s="227"/>
      <c r="H15" s="230"/>
      <c r="I15" s="231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231"/>
      <c r="W15" s="227"/>
      <c r="X15" s="227"/>
      <c r="Y15" s="227"/>
      <c r="Z15" s="227"/>
      <c r="AA15" s="227"/>
      <c r="AB15" s="227"/>
      <c r="AC15" s="227"/>
      <c r="AD15" s="234"/>
      <c r="AE15" s="234"/>
      <c r="AF15" s="234"/>
      <c r="AG15" s="234"/>
      <c r="AH15" s="234"/>
      <c r="AI15" s="234"/>
      <c r="AJ15" s="234"/>
      <c r="AK15" s="235"/>
      <c r="AN15" t="s">
        <v>47</v>
      </c>
      <c r="AO15">
        <v>200</v>
      </c>
      <c r="AP15">
        <v>200</v>
      </c>
      <c r="AQ15">
        <v>300</v>
      </c>
      <c r="AR15">
        <v>300</v>
      </c>
      <c r="AS15">
        <v>300</v>
      </c>
      <c r="AT15">
        <v>300</v>
      </c>
      <c r="AV15" t="s">
        <v>47</v>
      </c>
      <c r="AW15" t="e">
        <f t="shared" si="3"/>
        <v>#REF!</v>
      </c>
      <c r="AX15" t="e">
        <f t="shared" si="0"/>
        <v>#REF!</v>
      </c>
      <c r="AY15" t="e">
        <f t="shared" si="0"/>
        <v>#REF!</v>
      </c>
      <c r="AZ15" t="e">
        <f t="shared" si="0"/>
        <v>#REF!</v>
      </c>
      <c r="BA15" t="e">
        <f t="shared" si="0"/>
        <v>#REF!</v>
      </c>
      <c r="BB15" t="e">
        <f t="shared" si="0"/>
        <v>#REF!</v>
      </c>
      <c r="BC15" t="e">
        <f t="shared" si="4"/>
        <v>#REF!</v>
      </c>
      <c r="BD15" t="b">
        <v>0</v>
      </c>
      <c r="BE15" t="str">
        <f t="shared" si="5"/>
        <v/>
      </c>
      <c r="BG15" t="str">
        <f t="shared" si="1"/>
        <v/>
      </c>
    </row>
    <row r="16" spans="1:59" ht="13.5" customHeight="1" x14ac:dyDescent="0.2">
      <c r="A16" s="236" t="s">
        <v>9</v>
      </c>
      <c r="B16" s="237"/>
      <c r="C16" s="237"/>
      <c r="D16" s="237"/>
      <c r="E16" s="237"/>
      <c r="F16" s="237"/>
      <c r="G16" s="238"/>
      <c r="H16" s="158" t="s">
        <v>64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60"/>
      <c r="AN16" t="s">
        <v>52</v>
      </c>
      <c r="AO16">
        <v>3750</v>
      </c>
      <c r="AP16">
        <v>7500</v>
      </c>
      <c r="AQ16">
        <v>3750</v>
      </c>
      <c r="AR16">
        <v>7500</v>
      </c>
      <c r="AS16">
        <v>3750</v>
      </c>
      <c r="AT16">
        <v>7500</v>
      </c>
      <c r="AV16" t="s">
        <v>52</v>
      </c>
      <c r="AW16" t="e">
        <f t="shared" si="3"/>
        <v>#REF!</v>
      </c>
      <c r="AX16" t="e">
        <f t="shared" si="0"/>
        <v>#REF!</v>
      </c>
      <c r="AY16" t="e">
        <f t="shared" si="0"/>
        <v>#REF!</v>
      </c>
      <c r="AZ16" t="e">
        <f t="shared" si="0"/>
        <v>#REF!</v>
      </c>
      <c r="BA16" t="e">
        <f t="shared" si="0"/>
        <v>#REF!</v>
      </c>
      <c r="BB16" t="e">
        <f t="shared" si="0"/>
        <v>#REF!</v>
      </c>
      <c r="BC16" t="e">
        <f t="shared" si="4"/>
        <v>#REF!</v>
      </c>
      <c r="BD16" t="b">
        <v>0</v>
      </c>
      <c r="BE16" t="str">
        <f t="shared" si="5"/>
        <v/>
      </c>
      <c r="BG16" t="str">
        <f t="shared" si="1"/>
        <v/>
      </c>
    </row>
    <row r="17" spans="1:59" ht="13.5" customHeight="1" x14ac:dyDescent="0.2">
      <c r="A17" s="239"/>
      <c r="B17" s="240"/>
      <c r="C17" s="240"/>
      <c r="D17" s="240"/>
      <c r="E17" s="240"/>
      <c r="F17" s="240"/>
      <c r="G17" s="241"/>
      <c r="H17" s="161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3"/>
      <c r="AN17" t="s">
        <v>53</v>
      </c>
      <c r="AO17">
        <v>250</v>
      </c>
      <c r="AP17">
        <v>500</v>
      </c>
      <c r="AQ17">
        <v>250</v>
      </c>
      <c r="AR17">
        <v>500</v>
      </c>
      <c r="AS17">
        <v>250</v>
      </c>
      <c r="AT17">
        <v>500</v>
      </c>
      <c r="AV17" t="s">
        <v>53</v>
      </c>
      <c r="AW17" t="e">
        <f t="shared" si="3"/>
        <v>#REF!</v>
      </c>
      <c r="AX17" t="e">
        <f t="shared" si="3"/>
        <v>#REF!</v>
      </c>
      <c r="AY17" t="e">
        <f t="shared" si="3"/>
        <v>#REF!</v>
      </c>
      <c r="AZ17" t="e">
        <f t="shared" si="3"/>
        <v>#REF!</v>
      </c>
      <c r="BA17" t="e">
        <f t="shared" si="3"/>
        <v>#REF!</v>
      </c>
      <c r="BB17" t="e">
        <f t="shared" si="3"/>
        <v>#REF!</v>
      </c>
      <c r="BC17" t="e">
        <f t="shared" si="4"/>
        <v>#REF!</v>
      </c>
      <c r="BD17" t="b">
        <v>0</v>
      </c>
      <c r="BE17" t="str">
        <f t="shared" si="5"/>
        <v/>
      </c>
      <c r="BF17" t="str">
        <f>IF(BE17="○",#REF!,"")</f>
        <v/>
      </c>
      <c r="BG17" t="str">
        <f>IF(BE17="○",BC17*BF17,"")</f>
        <v/>
      </c>
    </row>
    <row r="18" spans="1:59" ht="13.5" customHeight="1" x14ac:dyDescent="0.2">
      <c r="A18" s="242" t="s">
        <v>10</v>
      </c>
      <c r="B18" s="243"/>
      <c r="C18" s="243"/>
      <c r="D18" s="243"/>
      <c r="E18" s="243"/>
      <c r="F18" s="243"/>
      <c r="G18" s="244"/>
      <c r="H18" s="224" t="s">
        <v>2</v>
      </c>
      <c r="I18" s="225"/>
      <c r="J18" s="225"/>
      <c r="K18" s="225"/>
      <c r="L18" s="228"/>
      <c r="M18" s="229"/>
      <c r="N18" s="229"/>
      <c r="O18" s="229"/>
      <c r="P18" s="229"/>
      <c r="Q18" s="229"/>
      <c r="R18" s="229"/>
      <c r="S18" s="229"/>
      <c r="T18" s="229"/>
      <c r="U18" s="229" t="s">
        <v>3</v>
      </c>
      <c r="V18" s="229"/>
      <c r="W18" s="229"/>
      <c r="X18" s="175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7"/>
      <c r="AN18" t="s">
        <v>50</v>
      </c>
      <c r="AO18">
        <v>0</v>
      </c>
      <c r="AP18">
        <v>0</v>
      </c>
      <c r="AQ18">
        <v>0</v>
      </c>
      <c r="AR18">
        <v>14000</v>
      </c>
      <c r="AS18">
        <v>0</v>
      </c>
      <c r="AT18">
        <v>14000</v>
      </c>
      <c r="AV18" t="s">
        <v>50</v>
      </c>
      <c r="AW18" t="e">
        <f t="shared" si="3"/>
        <v>#REF!</v>
      </c>
      <c r="AX18" t="e">
        <f t="shared" si="3"/>
        <v>#REF!</v>
      </c>
      <c r="AY18" t="e">
        <f t="shared" si="3"/>
        <v>#REF!</v>
      </c>
      <c r="AZ18" t="e">
        <f t="shared" si="3"/>
        <v>#REF!</v>
      </c>
      <c r="BA18" t="e">
        <f t="shared" si="3"/>
        <v>#REF!</v>
      </c>
      <c r="BB18" t="e">
        <f t="shared" si="3"/>
        <v>#REF!</v>
      </c>
      <c r="BC18" t="e">
        <f>SUM(AW18:BB18)</f>
        <v>#REF!</v>
      </c>
      <c r="BD18" t="b">
        <v>0</v>
      </c>
      <c r="BE18" t="e">
        <f>IF(AND(BD18=TRUE,BE19=""),"○","")</f>
        <v>#REF!</v>
      </c>
      <c r="BG18" t="e">
        <f t="shared" si="1"/>
        <v>#REF!</v>
      </c>
    </row>
    <row r="19" spans="1:59" ht="13.5" customHeight="1" thickBot="1" x14ac:dyDescent="0.25">
      <c r="A19" s="245"/>
      <c r="B19" s="246"/>
      <c r="C19" s="246"/>
      <c r="D19" s="246"/>
      <c r="E19" s="246"/>
      <c r="F19" s="246"/>
      <c r="G19" s="247"/>
      <c r="H19" s="226"/>
      <c r="I19" s="227"/>
      <c r="J19" s="227"/>
      <c r="K19" s="227"/>
      <c r="L19" s="230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178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80"/>
      <c r="AN19" t="s">
        <v>51</v>
      </c>
      <c r="AO19">
        <v>1000</v>
      </c>
      <c r="AP19">
        <v>1000</v>
      </c>
      <c r="AQ19">
        <v>1000</v>
      </c>
      <c r="AR19">
        <v>1000</v>
      </c>
      <c r="AS19">
        <v>1000</v>
      </c>
      <c r="AT19">
        <v>1000</v>
      </c>
      <c r="AV19" t="s">
        <v>51</v>
      </c>
      <c r="AW19" t="e">
        <f t="shared" si="3"/>
        <v>#REF!</v>
      </c>
      <c r="AX19" t="e">
        <f t="shared" si="3"/>
        <v>#REF!</v>
      </c>
      <c r="AY19" t="e">
        <f t="shared" si="3"/>
        <v>#REF!</v>
      </c>
      <c r="AZ19" t="e">
        <f t="shared" si="3"/>
        <v>#REF!</v>
      </c>
      <c r="BA19" t="e">
        <f t="shared" si="3"/>
        <v>#REF!</v>
      </c>
      <c r="BB19" t="e">
        <f t="shared" si="3"/>
        <v>#REF!</v>
      </c>
      <c r="BC19" t="e">
        <f>SUM(AW19:BB19)</f>
        <v>#REF!</v>
      </c>
      <c r="BE19" t="e">
        <f>IF(AND(BE3="○",BE5="○",BE7="○",BE8="○",BE9="○",BE10="○",BE11="○",BE12="○",BE13="○",BE14="○",BE15="○",#REF!="○",#REF!="○",BE16="○",BE21="○"),"○","")</f>
        <v>#REF!</v>
      </c>
      <c r="BG19" t="e">
        <f t="shared" si="1"/>
        <v>#REF!</v>
      </c>
    </row>
    <row r="20" spans="1:59" ht="10.5" customHeight="1" x14ac:dyDescent="0.2">
      <c r="A20" s="143" t="s">
        <v>1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8"/>
      <c r="S20" s="143" t="s">
        <v>76</v>
      </c>
      <c r="T20" s="127"/>
      <c r="U20" s="127"/>
      <c r="V20" s="127"/>
      <c r="W20" s="127"/>
      <c r="X20" s="127"/>
      <c r="Y20" s="144"/>
      <c r="Z20" s="146" t="s">
        <v>16</v>
      </c>
      <c r="AA20" s="147"/>
      <c r="AB20" s="148"/>
      <c r="AC20" s="150" t="s">
        <v>14</v>
      </c>
      <c r="AD20" s="151"/>
      <c r="AE20" s="151"/>
      <c r="AF20" s="152"/>
      <c r="AG20" s="156" t="s">
        <v>11</v>
      </c>
      <c r="AH20" s="147"/>
      <c r="AI20" s="147"/>
      <c r="AJ20" s="147"/>
      <c r="AK20" s="157"/>
      <c r="AN20" t="s">
        <v>49</v>
      </c>
      <c r="AO20">
        <v>0</v>
      </c>
      <c r="AP20">
        <v>0</v>
      </c>
      <c r="AQ20">
        <v>0</v>
      </c>
      <c r="AR20">
        <v>1000</v>
      </c>
      <c r="AS20">
        <v>0</v>
      </c>
      <c r="AT20">
        <v>1000</v>
      </c>
      <c r="AV20" t="s">
        <v>49</v>
      </c>
      <c r="AW20" t="e">
        <f t="shared" si="3"/>
        <v>#REF!</v>
      </c>
      <c r="AX20" t="e">
        <f t="shared" si="3"/>
        <v>#REF!</v>
      </c>
      <c r="AY20" t="e">
        <f t="shared" si="3"/>
        <v>#REF!</v>
      </c>
      <c r="AZ20" t="e">
        <f t="shared" si="3"/>
        <v>#REF!</v>
      </c>
      <c r="BA20" t="e">
        <f t="shared" si="3"/>
        <v>#REF!</v>
      </c>
      <c r="BB20" t="e">
        <f t="shared" si="3"/>
        <v>#REF!</v>
      </c>
      <c r="BC20" t="e">
        <f>SUM(AW20:BB20)</f>
        <v>#REF!</v>
      </c>
      <c r="BE20" t="str">
        <f t="shared" si="5"/>
        <v/>
      </c>
      <c r="BF20" t="str">
        <f>IF(BE20="○",#REF!,"")</f>
        <v/>
      </c>
      <c r="BG20" t="str">
        <f>IF(BE20="○",BC20*BF20,"")</f>
        <v/>
      </c>
    </row>
    <row r="21" spans="1:59" ht="11.25" customHeight="1" x14ac:dyDescent="0.2">
      <c r="A21" s="24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250"/>
      <c r="S21" s="138"/>
      <c r="T21" s="129"/>
      <c r="U21" s="129"/>
      <c r="V21" s="129"/>
      <c r="W21" s="129"/>
      <c r="X21" s="129"/>
      <c r="Y21" s="145"/>
      <c r="Z21" s="149"/>
      <c r="AA21" s="129"/>
      <c r="AB21" s="130"/>
      <c r="AC21" s="153"/>
      <c r="AD21" s="154"/>
      <c r="AE21" s="154"/>
      <c r="AF21" s="155"/>
      <c r="AG21" s="138"/>
      <c r="AH21" s="129"/>
      <c r="AI21" s="129"/>
      <c r="AJ21" s="129"/>
      <c r="AK21" s="145"/>
      <c r="AN21" t="s">
        <v>48</v>
      </c>
      <c r="AO21">
        <v>1000</v>
      </c>
      <c r="AP21">
        <v>1000</v>
      </c>
      <c r="AQ21">
        <v>1500</v>
      </c>
      <c r="AR21">
        <v>1500</v>
      </c>
      <c r="AS21">
        <v>1500</v>
      </c>
      <c r="AT21">
        <v>1500</v>
      </c>
      <c r="AV21" t="s">
        <v>48</v>
      </c>
      <c r="AW21" t="e">
        <f t="shared" si="3"/>
        <v>#REF!</v>
      </c>
      <c r="AX21" t="e">
        <f t="shared" si="3"/>
        <v>#REF!</v>
      </c>
      <c r="AY21" t="e">
        <f t="shared" si="3"/>
        <v>#REF!</v>
      </c>
      <c r="AZ21" t="e">
        <f t="shared" si="3"/>
        <v>#REF!</v>
      </c>
      <c r="BA21" t="e">
        <f t="shared" si="3"/>
        <v>#REF!</v>
      </c>
      <c r="BB21" t="e">
        <f t="shared" si="3"/>
        <v>#REF!</v>
      </c>
      <c r="BC21" t="e">
        <f t="shared" si="4"/>
        <v>#REF!</v>
      </c>
      <c r="BD21" t="b">
        <v>0</v>
      </c>
      <c r="BE21" t="str">
        <f t="shared" si="5"/>
        <v/>
      </c>
      <c r="BG21" t="str">
        <f t="shared" si="1"/>
        <v/>
      </c>
    </row>
    <row r="22" spans="1:59" ht="13.5" customHeight="1" x14ac:dyDescent="0.2">
      <c r="A22" s="249" t="s">
        <v>79</v>
      </c>
      <c r="B22" s="103"/>
      <c r="C22" s="103"/>
      <c r="D22" s="103"/>
      <c r="E22" s="103"/>
      <c r="F22" s="103"/>
      <c r="G22" s="103"/>
      <c r="H22" s="103"/>
      <c r="I22" s="127" t="s">
        <v>80</v>
      </c>
      <c r="J22" s="127"/>
      <c r="K22" s="127"/>
      <c r="L22" s="127"/>
      <c r="M22" s="127"/>
      <c r="N22" s="127"/>
      <c r="O22" s="127"/>
      <c r="P22" s="127"/>
      <c r="Q22" s="127"/>
      <c r="R22" s="128"/>
      <c r="S22" s="137"/>
      <c r="T22" s="127"/>
      <c r="U22" s="127"/>
      <c r="V22" s="127" t="s">
        <v>13</v>
      </c>
      <c r="W22" s="139"/>
      <c r="X22" s="127"/>
      <c r="Y22" s="127"/>
      <c r="Z22" s="125"/>
      <c r="AA22" s="127" t="s">
        <v>15</v>
      </c>
      <c r="AB22" s="128"/>
      <c r="AC22" s="131">
        <v>1000</v>
      </c>
      <c r="AD22" s="131"/>
      <c r="AE22" s="131"/>
      <c r="AF22" s="133" t="s">
        <v>17</v>
      </c>
      <c r="AG22" s="110">
        <f>+Z22*AC22</f>
        <v>0</v>
      </c>
      <c r="AH22" s="111"/>
      <c r="AI22" s="111"/>
      <c r="AJ22" s="111"/>
      <c r="AK22" s="135" t="s">
        <v>17</v>
      </c>
      <c r="AM22" t="s">
        <v>55</v>
      </c>
      <c r="AN22" t="s">
        <v>37</v>
      </c>
      <c r="AO22">
        <v>800</v>
      </c>
      <c r="AP22">
        <v>800</v>
      </c>
      <c r="AQ22">
        <v>1200</v>
      </c>
      <c r="AR22">
        <v>1200</v>
      </c>
      <c r="AS22">
        <v>1200</v>
      </c>
      <c r="AT22">
        <v>1200</v>
      </c>
      <c r="AU22" t="s">
        <v>55</v>
      </c>
      <c r="AV22" t="s">
        <v>37</v>
      </c>
      <c r="AW22" t="e">
        <f t="shared" si="3"/>
        <v>#REF!</v>
      </c>
      <c r="AX22" t="e">
        <f t="shared" si="3"/>
        <v>#REF!</v>
      </c>
      <c r="AY22" t="e">
        <f t="shared" si="3"/>
        <v>#REF!</v>
      </c>
      <c r="AZ22" t="e">
        <f t="shared" si="3"/>
        <v>#REF!</v>
      </c>
      <c r="BA22" t="e">
        <f t="shared" si="3"/>
        <v>#REF!</v>
      </c>
      <c r="BB22" t="e">
        <f t="shared" si="3"/>
        <v>#REF!</v>
      </c>
      <c r="BC22" t="e">
        <f t="shared" si="4"/>
        <v>#REF!</v>
      </c>
      <c r="BD22" t="str">
        <f>IF(BD3=TRUE,BD3,"")</f>
        <v/>
      </c>
      <c r="BE22" t="str">
        <f>IF(BE3="○",BE3,"")</f>
        <v/>
      </c>
      <c r="BG22" t="str">
        <f>IF(BE22="○",BC22,IF(BE23="○",BC23,""))</f>
        <v/>
      </c>
    </row>
    <row r="23" spans="1:59" ht="13.5" customHeight="1" x14ac:dyDescent="0.2">
      <c r="A23" s="249"/>
      <c r="B23" s="103"/>
      <c r="C23" s="103"/>
      <c r="D23" s="103"/>
      <c r="E23" s="103"/>
      <c r="F23" s="103"/>
      <c r="G23" s="103"/>
      <c r="H23" s="103"/>
      <c r="I23" s="129"/>
      <c r="J23" s="129"/>
      <c r="K23" s="129"/>
      <c r="L23" s="129"/>
      <c r="M23" s="129"/>
      <c r="N23" s="129"/>
      <c r="O23" s="129"/>
      <c r="P23" s="129"/>
      <c r="Q23" s="129"/>
      <c r="R23" s="130"/>
      <c r="S23" s="138"/>
      <c r="T23" s="129"/>
      <c r="U23" s="129"/>
      <c r="V23" s="129"/>
      <c r="W23" s="129"/>
      <c r="X23" s="129"/>
      <c r="Y23" s="129"/>
      <c r="Z23" s="126"/>
      <c r="AA23" s="129"/>
      <c r="AB23" s="130"/>
      <c r="AC23" s="132"/>
      <c r="AD23" s="132"/>
      <c r="AE23" s="132"/>
      <c r="AF23" s="134"/>
      <c r="AG23" s="112"/>
      <c r="AH23" s="113"/>
      <c r="AI23" s="113"/>
      <c r="AJ23" s="113"/>
      <c r="AK23" s="136"/>
      <c r="AN23" t="s">
        <v>38</v>
      </c>
      <c r="AO23">
        <f>AO22*0.5</f>
        <v>400</v>
      </c>
      <c r="AP23">
        <f t="shared" ref="AP23:AT23" si="7">AP22*0.5</f>
        <v>400</v>
      </c>
      <c r="AQ23">
        <f t="shared" si="7"/>
        <v>600</v>
      </c>
      <c r="AR23">
        <f t="shared" si="7"/>
        <v>600</v>
      </c>
      <c r="AS23">
        <f t="shared" si="7"/>
        <v>600</v>
      </c>
      <c r="AT23">
        <f t="shared" si="7"/>
        <v>600</v>
      </c>
      <c r="AV23" t="s">
        <v>38</v>
      </c>
      <c r="AW23" t="e">
        <f t="shared" si="3"/>
        <v>#REF!</v>
      </c>
      <c r="AX23" t="e">
        <f t="shared" si="3"/>
        <v>#REF!</v>
      </c>
      <c r="AY23" t="e">
        <f t="shared" si="3"/>
        <v>#REF!</v>
      </c>
      <c r="AZ23" t="e">
        <f t="shared" si="3"/>
        <v>#REF!</v>
      </c>
      <c r="BA23" t="e">
        <f t="shared" si="3"/>
        <v>#REF!</v>
      </c>
      <c r="BB23" t="e">
        <f t="shared" si="3"/>
        <v>#REF!</v>
      </c>
      <c r="BC23" t="e">
        <f t="shared" si="4"/>
        <v>#REF!</v>
      </c>
      <c r="BD23" t="str">
        <f>IF(BD4=TRUE,BD4,"")</f>
        <v/>
      </c>
      <c r="BE23" t="str">
        <f>IF(BE4="○",BE4,"")</f>
        <v/>
      </c>
      <c r="BG23" t="str">
        <f t="shared" si="1"/>
        <v/>
      </c>
    </row>
    <row r="24" spans="1:59" ht="13.5" customHeight="1" x14ac:dyDescent="0.2">
      <c r="A24" s="249" t="s">
        <v>81</v>
      </c>
      <c r="B24" s="103"/>
      <c r="C24" s="103"/>
      <c r="D24" s="103"/>
      <c r="E24" s="103"/>
      <c r="F24" s="103"/>
      <c r="G24" s="103"/>
      <c r="H24" s="103"/>
      <c r="I24" s="127" t="s">
        <v>80</v>
      </c>
      <c r="J24" s="127"/>
      <c r="K24" s="127"/>
      <c r="L24" s="127"/>
      <c r="M24" s="127"/>
      <c r="N24" s="127"/>
      <c r="O24" s="127"/>
      <c r="P24" s="127"/>
      <c r="Q24" s="127"/>
      <c r="R24" s="128"/>
      <c r="S24" s="137"/>
      <c r="T24" s="127"/>
      <c r="U24" s="127"/>
      <c r="V24" s="127" t="s">
        <v>13</v>
      </c>
      <c r="W24" s="139"/>
      <c r="X24" s="127"/>
      <c r="Y24" s="127"/>
      <c r="Z24" s="125"/>
      <c r="AA24" s="127" t="s">
        <v>15</v>
      </c>
      <c r="AB24" s="128"/>
      <c r="AC24" s="131">
        <v>200</v>
      </c>
      <c r="AD24" s="131"/>
      <c r="AE24" s="131"/>
      <c r="AF24" s="133" t="s">
        <v>17</v>
      </c>
      <c r="AG24" s="110">
        <f>+Z24*AC24</f>
        <v>0</v>
      </c>
      <c r="AH24" s="111"/>
      <c r="AI24" s="111"/>
      <c r="AJ24" s="111"/>
      <c r="AK24" s="135" t="s">
        <v>17</v>
      </c>
      <c r="AN24" t="s">
        <v>51</v>
      </c>
      <c r="AO24">
        <v>300</v>
      </c>
      <c r="AP24">
        <v>300</v>
      </c>
      <c r="AQ24">
        <v>450</v>
      </c>
      <c r="AR24">
        <v>450</v>
      </c>
      <c r="AS24">
        <v>450</v>
      </c>
      <c r="AT24">
        <v>450</v>
      </c>
      <c r="AV24" t="s">
        <v>51</v>
      </c>
      <c r="AW24" t="e">
        <f t="shared" si="3"/>
        <v>#REF!</v>
      </c>
      <c r="AX24" t="e">
        <f t="shared" si="3"/>
        <v>#REF!</v>
      </c>
      <c r="AY24" t="e">
        <f t="shared" si="3"/>
        <v>#REF!</v>
      </c>
      <c r="AZ24" t="e">
        <f t="shared" si="3"/>
        <v>#REF!</v>
      </c>
      <c r="BA24" t="e">
        <f t="shared" si="3"/>
        <v>#REF!</v>
      </c>
      <c r="BB24" t="e">
        <f t="shared" si="3"/>
        <v>#REF!</v>
      </c>
      <c r="BC24" t="e">
        <f t="shared" si="4"/>
        <v>#REF!</v>
      </c>
      <c r="BD24" t="str">
        <f>IF(BD19=TRUE,BD19,"")</f>
        <v/>
      </c>
      <c r="BE24" t="e">
        <f>IF(BE19="○",BE19,"")</f>
        <v>#REF!</v>
      </c>
      <c r="BG24" t="e">
        <f t="shared" si="1"/>
        <v>#REF!</v>
      </c>
    </row>
    <row r="25" spans="1:59" ht="13.5" customHeight="1" x14ac:dyDescent="0.2">
      <c r="A25" s="249"/>
      <c r="B25" s="103"/>
      <c r="C25" s="103"/>
      <c r="D25" s="103"/>
      <c r="E25" s="103"/>
      <c r="F25" s="103"/>
      <c r="G25" s="103"/>
      <c r="H25" s="103"/>
      <c r="I25" s="129"/>
      <c r="J25" s="129"/>
      <c r="K25" s="129"/>
      <c r="L25" s="129"/>
      <c r="M25" s="129"/>
      <c r="N25" s="129"/>
      <c r="O25" s="129"/>
      <c r="P25" s="129"/>
      <c r="Q25" s="129"/>
      <c r="R25" s="130"/>
      <c r="S25" s="138"/>
      <c r="T25" s="129"/>
      <c r="U25" s="129"/>
      <c r="V25" s="129"/>
      <c r="W25" s="129"/>
      <c r="X25" s="129"/>
      <c r="Y25" s="129"/>
      <c r="Z25" s="126"/>
      <c r="AA25" s="129"/>
      <c r="AB25" s="130"/>
      <c r="AC25" s="132"/>
      <c r="AD25" s="132"/>
      <c r="AE25" s="132"/>
      <c r="AF25" s="134"/>
      <c r="AG25" s="112"/>
      <c r="AH25" s="113"/>
      <c r="AI25" s="113"/>
      <c r="AJ25" s="113"/>
      <c r="AK25" s="136"/>
      <c r="AN25" t="s">
        <v>49</v>
      </c>
      <c r="AO25">
        <v>300</v>
      </c>
      <c r="AP25">
        <v>300</v>
      </c>
      <c r="AQ25">
        <v>450</v>
      </c>
      <c r="AR25">
        <v>450</v>
      </c>
      <c r="AS25">
        <v>450</v>
      </c>
      <c r="AT25">
        <v>450</v>
      </c>
      <c r="AV25" t="s">
        <v>49</v>
      </c>
      <c r="AW25" t="e">
        <f t="shared" si="3"/>
        <v>#REF!</v>
      </c>
      <c r="AX25" t="e">
        <f t="shared" si="3"/>
        <v>#REF!</v>
      </c>
      <c r="AY25" t="e">
        <f t="shared" si="3"/>
        <v>#REF!</v>
      </c>
      <c r="AZ25" t="e">
        <f t="shared" si="3"/>
        <v>#REF!</v>
      </c>
      <c r="BA25" t="e">
        <f t="shared" si="3"/>
        <v>#REF!</v>
      </c>
      <c r="BB25" t="e">
        <f t="shared" si="3"/>
        <v>#REF!</v>
      </c>
      <c r="BC25" t="e">
        <f>SUM(AW25:BB25)</f>
        <v>#REF!</v>
      </c>
      <c r="BD25" t="str">
        <f>IF(BD20=TRUE,BD20,"")</f>
        <v/>
      </c>
      <c r="BE25" t="str">
        <f>IF(BE20="○",BE20,"")</f>
        <v/>
      </c>
      <c r="BG25" t="str">
        <f t="shared" si="1"/>
        <v/>
      </c>
    </row>
    <row r="26" spans="1:59" x14ac:dyDescent="0.2">
      <c r="A26" s="115" t="s">
        <v>85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7"/>
      <c r="Z26" s="127" t="s">
        <v>82</v>
      </c>
      <c r="AA26" s="127"/>
      <c r="AB26" s="127"/>
      <c r="AC26" s="127"/>
      <c r="AD26" s="127"/>
      <c r="AE26" s="127"/>
      <c r="AF26" s="128"/>
      <c r="AG26" s="110"/>
      <c r="AH26" s="111"/>
      <c r="AI26" s="111"/>
      <c r="AJ26" s="111"/>
      <c r="AK26" s="135" t="s">
        <v>17</v>
      </c>
    </row>
    <row r="27" spans="1:59" ht="13.8" thickBot="1" x14ac:dyDescent="0.2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20"/>
      <c r="Z27" s="129"/>
      <c r="AA27" s="129"/>
      <c r="AB27" s="129"/>
      <c r="AC27" s="129"/>
      <c r="AD27" s="129"/>
      <c r="AE27" s="129"/>
      <c r="AF27" s="130"/>
      <c r="AG27" s="140"/>
      <c r="AH27" s="141"/>
      <c r="AI27" s="141"/>
      <c r="AJ27" s="141"/>
      <c r="AK27" s="142"/>
    </row>
    <row r="28" spans="1:59" ht="14.25" customHeight="1" x14ac:dyDescent="0.2">
      <c r="A28" s="40"/>
      <c r="B28" s="124" t="s">
        <v>87</v>
      </c>
      <c r="C28" s="124"/>
      <c r="D28" s="124"/>
      <c r="E28" s="124"/>
      <c r="F28" s="124"/>
      <c r="G28" s="90" t="s">
        <v>88</v>
      </c>
      <c r="H28" s="90"/>
      <c r="I28" s="89"/>
      <c r="J28" s="89"/>
      <c r="K28" s="89"/>
      <c r="L28" s="89"/>
      <c r="M28" s="89"/>
      <c r="N28" s="89"/>
      <c r="O28" s="89"/>
      <c r="P28" s="89"/>
      <c r="Q28" s="89"/>
      <c r="R28" s="51"/>
      <c r="S28" s="51"/>
      <c r="T28" s="51"/>
      <c r="U28" s="51"/>
      <c r="V28" s="51"/>
      <c r="W28" s="51"/>
      <c r="X28" s="51"/>
      <c r="Y28" s="63"/>
      <c r="Z28" s="121" t="s">
        <v>84</v>
      </c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3"/>
    </row>
    <row r="29" spans="1:59" ht="13.5" customHeight="1" x14ac:dyDescent="0.2">
      <c r="A29" s="44"/>
      <c r="B29" s="41" t="s">
        <v>26</v>
      </c>
      <c r="C29" s="101" t="s">
        <v>67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9"/>
      <c r="Z29" s="50"/>
      <c r="AA29" s="26"/>
      <c r="AB29" s="26"/>
      <c r="AC29" s="26"/>
      <c r="AD29" s="26"/>
      <c r="AE29" s="45"/>
      <c r="AF29" s="45"/>
      <c r="AG29" s="45"/>
      <c r="AH29" s="45"/>
      <c r="AI29" s="45"/>
      <c r="AJ29" s="45"/>
      <c r="AK29" s="46"/>
    </row>
    <row r="30" spans="1:59" ht="13.5" customHeight="1" x14ac:dyDescent="0.2">
      <c r="A30" s="44"/>
      <c r="B30" s="42"/>
      <c r="C30" s="108" t="s">
        <v>18</v>
      </c>
      <c r="D30" s="108"/>
      <c r="E30" s="108"/>
      <c r="F30" s="108"/>
      <c r="G30" s="41" t="s">
        <v>19</v>
      </c>
      <c r="H30" s="108"/>
      <c r="I30" s="108"/>
      <c r="J30" s="41" t="s">
        <v>20</v>
      </c>
      <c r="K30" s="108"/>
      <c r="L30" s="108"/>
      <c r="M30" s="41" t="s">
        <v>21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3"/>
      <c r="Z30" s="50"/>
      <c r="AA30" s="26"/>
      <c r="AB30" s="26"/>
      <c r="AC30" s="26"/>
      <c r="AD30" s="26"/>
      <c r="AE30" s="45"/>
      <c r="AF30" s="45"/>
      <c r="AG30" s="45"/>
      <c r="AH30" s="45"/>
      <c r="AI30" s="45"/>
      <c r="AJ30" s="45"/>
      <c r="AK30" s="46"/>
    </row>
    <row r="31" spans="1:59" ht="14.25" customHeight="1" x14ac:dyDescent="0.2">
      <c r="A31" s="44"/>
      <c r="B31" s="47"/>
      <c r="C31" s="108"/>
      <c r="D31" s="108"/>
      <c r="E31" s="108"/>
      <c r="F31" s="108"/>
      <c r="G31" s="41"/>
      <c r="H31" s="108"/>
      <c r="I31" s="108"/>
      <c r="J31" s="41"/>
      <c r="K31" s="108"/>
      <c r="L31" s="108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3"/>
      <c r="Z31" s="50"/>
      <c r="AA31" s="26"/>
      <c r="AB31" s="26"/>
      <c r="AC31" s="26"/>
      <c r="AD31" s="26"/>
      <c r="AE31" s="45"/>
      <c r="AF31" s="45"/>
      <c r="AG31" s="45"/>
      <c r="AH31" s="45"/>
      <c r="AI31" s="47"/>
      <c r="AJ31" s="45"/>
      <c r="AK31" s="46"/>
    </row>
    <row r="32" spans="1:59" ht="13.5" customHeight="1" x14ac:dyDescent="0.2">
      <c r="A32" s="44"/>
      <c r="B32" s="101" t="s">
        <v>22</v>
      </c>
      <c r="C32" s="101"/>
      <c r="D32" s="101"/>
      <c r="E32" s="101"/>
      <c r="F32" s="101"/>
      <c r="G32" s="101"/>
      <c r="H32" s="101" t="s">
        <v>23</v>
      </c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9"/>
      <c r="Z32" s="50"/>
      <c r="AA32" s="26"/>
      <c r="AB32" s="26"/>
      <c r="AC32" s="26"/>
      <c r="AD32" s="26"/>
      <c r="AE32" s="48"/>
      <c r="AF32" s="48"/>
      <c r="AG32" s="48"/>
      <c r="AH32" s="48"/>
      <c r="AI32" s="48"/>
      <c r="AJ32" s="48"/>
      <c r="AK32" s="49"/>
    </row>
    <row r="33" spans="1:37" ht="13.5" customHeight="1" x14ac:dyDescent="0.2">
      <c r="A33" s="44"/>
      <c r="B33" s="41"/>
      <c r="C33" s="42"/>
      <c r="D33" s="42"/>
      <c r="E33" s="42"/>
      <c r="F33" s="42"/>
      <c r="G33" s="42"/>
      <c r="H33" s="101" t="s">
        <v>73</v>
      </c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41"/>
      <c r="W33" s="41"/>
      <c r="X33" s="41"/>
      <c r="Y33" s="43"/>
      <c r="Z33" s="50"/>
      <c r="AA33" s="26"/>
      <c r="AB33" s="26"/>
      <c r="AC33" s="26"/>
      <c r="AD33" s="26"/>
      <c r="AE33" s="48"/>
      <c r="AF33" s="48"/>
      <c r="AG33" s="48"/>
      <c r="AH33" s="48"/>
      <c r="AI33" s="48"/>
      <c r="AJ33" s="48"/>
      <c r="AK33" s="49"/>
    </row>
    <row r="34" spans="1:37" ht="19.5" customHeight="1" thickBot="1" x14ac:dyDescent="0.25">
      <c r="A34" s="64"/>
      <c r="B34" s="107" t="s">
        <v>83</v>
      </c>
      <c r="C34" s="107"/>
      <c r="D34" s="107"/>
      <c r="E34" s="107"/>
      <c r="F34" s="107"/>
      <c r="G34" s="107" t="s">
        <v>106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43"/>
      <c r="Z34" s="50"/>
      <c r="AA34" s="26"/>
      <c r="AB34" s="26"/>
      <c r="AC34" s="26"/>
      <c r="AD34" s="65"/>
      <c r="AE34" s="66"/>
      <c r="AF34" s="48"/>
      <c r="AG34" s="48"/>
      <c r="AH34" s="48"/>
      <c r="AI34" s="48"/>
      <c r="AJ34" s="48"/>
      <c r="AK34" s="49"/>
    </row>
    <row r="35" spans="1:37" ht="14.25" customHeight="1" x14ac:dyDescent="0.2">
      <c r="A35" s="51"/>
      <c r="B35" s="105"/>
      <c r="C35" s="105"/>
      <c r="D35" s="105"/>
      <c r="E35" s="105"/>
      <c r="F35" s="105"/>
      <c r="G35" s="105"/>
      <c r="H35" s="105"/>
      <c r="I35" s="105"/>
      <c r="J35" s="105"/>
      <c r="K35" s="106"/>
      <c r="L35" s="106"/>
      <c r="M35" s="106"/>
      <c r="N35" s="106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52"/>
      <c r="AA35" s="52"/>
      <c r="AB35" s="52"/>
      <c r="AC35" s="52"/>
      <c r="AD35" s="52"/>
      <c r="AE35" s="53"/>
      <c r="AF35" s="54"/>
      <c r="AG35" s="52"/>
      <c r="AH35" s="52"/>
      <c r="AI35" s="52"/>
      <c r="AJ35" s="52"/>
      <c r="AK35" s="53"/>
    </row>
    <row r="36" spans="1:37" ht="13.5" customHeight="1" x14ac:dyDescent="0.2">
      <c r="A36" s="41"/>
      <c r="B36" s="101" t="s">
        <v>65</v>
      </c>
      <c r="C36" s="101"/>
      <c r="D36" s="101"/>
      <c r="E36" s="101"/>
      <c r="F36" s="101"/>
      <c r="G36" s="101"/>
      <c r="H36" s="101"/>
      <c r="I36" s="101"/>
      <c r="J36" s="101"/>
      <c r="K36" s="39"/>
      <c r="L36" s="39"/>
      <c r="M36" s="39"/>
      <c r="N36" s="39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26"/>
      <c r="AA36" s="26"/>
      <c r="AB36" s="26"/>
      <c r="AC36" s="26"/>
      <c r="AD36" s="26"/>
      <c r="AE36" s="47"/>
      <c r="AF36" s="55"/>
      <c r="AG36" s="26"/>
      <c r="AH36" s="26"/>
      <c r="AI36" s="26"/>
      <c r="AJ36" s="26"/>
      <c r="AK36" s="47"/>
    </row>
    <row r="37" spans="1:37" ht="13.5" customHeight="1" x14ac:dyDescent="0.2">
      <c r="A37" s="41"/>
      <c r="B37" s="100" t="s">
        <v>66</v>
      </c>
      <c r="C37" s="100"/>
      <c r="D37" s="100"/>
      <c r="E37" s="100"/>
      <c r="F37" s="101" t="s">
        <v>69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 t="s">
        <v>71</v>
      </c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3"/>
      <c r="AK37" s="103"/>
    </row>
    <row r="38" spans="1:37" ht="13.5" customHeight="1" x14ac:dyDescent="0.2">
      <c r="A38" s="41"/>
      <c r="B38" s="104" t="s">
        <v>72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26"/>
      <c r="AA38" s="26"/>
      <c r="AB38" s="26"/>
      <c r="AC38" s="26"/>
      <c r="AD38" s="26"/>
      <c r="AE38" s="47"/>
      <c r="AF38" s="26"/>
      <c r="AG38" s="26"/>
      <c r="AH38" s="26"/>
      <c r="AI38" s="26"/>
      <c r="AJ38" s="103"/>
      <c r="AK38" s="103"/>
    </row>
    <row r="39" spans="1:37" ht="13.5" customHeight="1" x14ac:dyDescent="0.2">
      <c r="A39" s="26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103"/>
      <c r="AK39" s="103"/>
    </row>
    <row r="40" spans="1:37" x14ac:dyDescent="0.2">
      <c r="A40" s="6" t="s">
        <v>24</v>
      </c>
      <c r="B40" s="6"/>
      <c r="C40" s="10">
        <v>1</v>
      </c>
      <c r="D40" s="210" t="s">
        <v>86</v>
      </c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</row>
    <row r="41" spans="1:37" ht="17.25" customHeight="1" x14ac:dyDescent="0.2">
      <c r="A41" s="1"/>
      <c r="B41" s="1"/>
      <c r="C41" s="14">
        <v>2</v>
      </c>
      <c r="D41" s="8" t="s">
        <v>25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41.25" customHeight="1" x14ac:dyDescent="0.2">
      <c r="A42" s="209" t="s">
        <v>33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</row>
    <row r="43" spans="1:37" ht="41.25" customHeight="1" x14ac:dyDescent="0.2">
      <c r="A43" s="251" t="s">
        <v>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3"/>
    </row>
    <row r="44" spans="1:37" ht="409.5" customHeight="1" x14ac:dyDescent="0.2">
      <c r="A44" s="56"/>
      <c r="B44" s="254"/>
      <c r="C44" s="254"/>
      <c r="D44" s="255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57"/>
    </row>
    <row r="45" spans="1:37" ht="41.25" customHeight="1" x14ac:dyDescent="0.2">
      <c r="A45" s="56"/>
      <c r="B45" s="254"/>
      <c r="C45" s="254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57"/>
    </row>
    <row r="46" spans="1:37" ht="41.25" customHeight="1" x14ac:dyDescent="0.2">
      <c r="A46" s="56"/>
      <c r="B46" s="254"/>
      <c r="C46" s="254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57"/>
    </row>
    <row r="47" spans="1:37" ht="41.25" customHeight="1" x14ac:dyDescent="0.2">
      <c r="A47" s="56"/>
      <c r="B47" s="254"/>
      <c r="C47" s="254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57"/>
    </row>
    <row r="48" spans="1:37" ht="41.25" customHeight="1" x14ac:dyDescent="0.2">
      <c r="A48" s="56"/>
      <c r="B48" s="254"/>
      <c r="C48" s="254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57"/>
    </row>
    <row r="49" spans="1:37" ht="41.25" customHeight="1" x14ac:dyDescent="0.2">
      <c r="A49" s="56"/>
      <c r="B49" s="254"/>
      <c r="C49" s="254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57"/>
    </row>
    <row r="50" spans="1:37" ht="41.25" customHeight="1" x14ac:dyDescent="0.2">
      <c r="A50" s="56"/>
      <c r="B50" s="254"/>
      <c r="C50" s="254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57"/>
    </row>
    <row r="51" spans="1:37" ht="41.25" customHeight="1" x14ac:dyDescent="0.2">
      <c r="A51" s="56"/>
      <c r="B51" s="254"/>
      <c r="C51" s="254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57"/>
    </row>
    <row r="52" spans="1:37" ht="41.25" customHeight="1" x14ac:dyDescent="0.2">
      <c r="A52" s="56"/>
      <c r="B52" s="254"/>
      <c r="C52" s="254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57"/>
    </row>
    <row r="53" spans="1:37" ht="24" customHeight="1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</row>
    <row r="54" spans="1:37" ht="24" customHeight="1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</row>
    <row r="55" spans="1:37" ht="24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</row>
    <row r="56" spans="1:37" ht="24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</row>
    <row r="57" spans="1:37" ht="24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</row>
    <row r="58" spans="1:37" ht="24" customHeight="1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</row>
    <row r="59" spans="1:37" ht="24" customHeight="1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</row>
    <row r="60" spans="1:37" ht="24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</row>
    <row r="61" spans="1:37" ht="16.2" x14ac:dyDescent="0.2">
      <c r="A61" s="1"/>
      <c r="B61" s="1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4"/>
      <c r="W61" s="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4.4" x14ac:dyDescent="0.2">
      <c r="A62" s="23"/>
      <c r="B62" s="24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30"/>
      <c r="AC62" s="29"/>
      <c r="AD62" s="29"/>
      <c r="AE62" s="29"/>
      <c r="AF62" s="59"/>
      <c r="AG62" s="59"/>
      <c r="AH62" s="59"/>
      <c r="AI62" s="59"/>
      <c r="AJ62" s="59"/>
      <c r="AK62" s="59"/>
    </row>
    <row r="63" spans="1:37" x14ac:dyDescent="0.2">
      <c r="A63" s="10"/>
      <c r="B63" s="10"/>
      <c r="C63" s="10"/>
      <c r="D63" s="10"/>
      <c r="E63" s="10"/>
      <c r="F63" s="10"/>
      <c r="G63" s="10"/>
      <c r="H63" s="6"/>
      <c r="I63" s="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6"/>
      <c r="W63" s="60"/>
      <c r="X63" s="10"/>
      <c r="Y63" s="10"/>
      <c r="Z63" s="10"/>
      <c r="AA63" s="60"/>
      <c r="AB63" s="10"/>
      <c r="AC63" s="10"/>
      <c r="AD63" s="10"/>
      <c r="AE63" s="10"/>
      <c r="AF63" s="10"/>
      <c r="AG63" s="10"/>
      <c r="AH63" s="10"/>
      <c r="AI63" s="10"/>
      <c r="AJ63" s="10"/>
      <c r="AK63" s="11"/>
    </row>
    <row r="64" spans="1:37" x14ac:dyDescent="0.2">
      <c r="A64" s="10"/>
      <c r="B64" s="10"/>
      <c r="C64" s="10"/>
      <c r="D64" s="10"/>
      <c r="E64" s="10"/>
      <c r="F64" s="10"/>
      <c r="G64" s="10"/>
      <c r="H64" s="6"/>
      <c r="I64" s="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6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1"/>
    </row>
    <row r="65" spans="1:37" x14ac:dyDescent="0.2">
      <c r="A65" s="61"/>
      <c r="B65" s="29"/>
      <c r="C65" s="29"/>
      <c r="D65" s="29"/>
      <c r="E65" s="29"/>
      <c r="F65" s="29"/>
      <c r="G65" s="29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x14ac:dyDescent="0.2">
      <c r="A66" s="29"/>
      <c r="B66" s="29"/>
      <c r="C66" s="29"/>
      <c r="D66" s="29"/>
      <c r="E66" s="29"/>
      <c r="F66" s="29"/>
      <c r="G66" s="29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x14ac:dyDescent="0.2">
      <c r="A67" s="27"/>
      <c r="B67" s="27"/>
      <c r="C67" s="27"/>
      <c r="D67" s="27"/>
      <c r="E67" s="27"/>
      <c r="F67" s="27"/>
      <c r="G67" s="27"/>
      <c r="H67" s="10"/>
      <c r="I67" s="10"/>
      <c r="J67" s="10"/>
      <c r="K67" s="10"/>
      <c r="L67" s="22"/>
      <c r="M67" s="22"/>
      <c r="N67" s="22"/>
      <c r="O67" s="22"/>
      <c r="P67" s="22"/>
      <c r="Q67" s="22"/>
      <c r="R67" s="22"/>
      <c r="S67" s="22"/>
      <c r="T67" s="22"/>
      <c r="U67" s="6"/>
      <c r="V67" s="6"/>
      <c r="W67" s="6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">
      <c r="A68" s="28"/>
      <c r="B68" s="2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29"/>
      <c r="AB68" s="29"/>
      <c r="AC68" s="30"/>
      <c r="AD68" s="30"/>
      <c r="AE68" s="30"/>
      <c r="AF68" s="30"/>
      <c r="AG68" s="29"/>
      <c r="AH68" s="29"/>
      <c r="AI68" s="29"/>
      <c r="AJ68" s="29"/>
      <c r="AK68" s="29"/>
    </row>
    <row r="69" spans="1:37" x14ac:dyDescent="0.2">
      <c r="A69" s="28"/>
      <c r="B69" s="28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29"/>
      <c r="AA69" s="29"/>
      <c r="AB69" s="29"/>
      <c r="AC69" s="30"/>
      <c r="AD69" s="30"/>
      <c r="AE69" s="30"/>
      <c r="AF69" s="30"/>
      <c r="AG69" s="29"/>
      <c r="AH69" s="29"/>
      <c r="AI69" s="29"/>
      <c r="AJ69" s="29"/>
      <c r="AK69" s="29"/>
    </row>
    <row r="70" spans="1:37" x14ac:dyDescent="0.2">
      <c r="A70" s="28"/>
      <c r="B70" s="2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6"/>
      <c r="N70" s="6"/>
      <c r="O70" s="6"/>
      <c r="P70" s="10"/>
      <c r="Q70" s="10"/>
      <c r="R70" s="10"/>
      <c r="S70" s="60"/>
      <c r="T70" s="10"/>
      <c r="U70" s="10"/>
      <c r="V70" s="10"/>
      <c r="W70" s="60"/>
      <c r="X70" s="10"/>
      <c r="Y70" s="10"/>
      <c r="Z70" s="6"/>
      <c r="AA70" s="10"/>
      <c r="AB70" s="10"/>
      <c r="AC70" s="6"/>
      <c r="AD70" s="6"/>
      <c r="AE70" s="6"/>
      <c r="AF70" s="26"/>
      <c r="AG70" s="10"/>
      <c r="AH70" s="10"/>
      <c r="AI70" s="10"/>
      <c r="AJ70" s="10"/>
      <c r="AK70" s="31"/>
    </row>
    <row r="71" spans="1:37" x14ac:dyDescent="0.2">
      <c r="A71" s="28"/>
      <c r="B71" s="2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6"/>
      <c r="N71" s="6"/>
      <c r="O71" s="6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6"/>
      <c r="AA71" s="10"/>
      <c r="AB71" s="10"/>
      <c r="AC71" s="6"/>
      <c r="AD71" s="6"/>
      <c r="AE71" s="6"/>
      <c r="AF71" s="26"/>
      <c r="AG71" s="10"/>
      <c r="AH71" s="10"/>
      <c r="AI71" s="10"/>
      <c r="AJ71" s="10"/>
      <c r="AK71" s="32"/>
    </row>
    <row r="72" spans="1:37" x14ac:dyDescent="0.2">
      <c r="A72" s="28"/>
      <c r="B72" s="28"/>
      <c r="C72" s="11"/>
      <c r="D72" s="11"/>
      <c r="E72" s="11"/>
      <c r="F72" s="11"/>
      <c r="G72" s="11"/>
      <c r="H72" s="11"/>
      <c r="I72" s="11"/>
      <c r="J72" s="6"/>
      <c r="K72" s="6"/>
      <c r="L72" s="6"/>
      <c r="M72" s="6"/>
      <c r="N72" s="6"/>
      <c r="O72" s="6"/>
      <c r="P72" s="10"/>
      <c r="Q72" s="10"/>
      <c r="R72" s="10"/>
      <c r="S72" s="60"/>
      <c r="T72" s="10"/>
      <c r="U72" s="10"/>
      <c r="V72" s="10"/>
      <c r="W72" s="60"/>
      <c r="X72" s="10"/>
      <c r="Y72" s="10"/>
      <c r="Z72" s="6"/>
      <c r="AA72" s="10"/>
      <c r="AB72" s="10"/>
      <c r="AC72" s="6"/>
      <c r="AD72" s="6"/>
      <c r="AE72" s="6"/>
      <c r="AF72" s="26"/>
      <c r="AG72" s="10"/>
      <c r="AH72" s="10"/>
      <c r="AI72" s="10"/>
      <c r="AJ72" s="10"/>
      <c r="AK72" s="31"/>
    </row>
    <row r="73" spans="1:37" x14ac:dyDescent="0.2">
      <c r="A73" s="28"/>
      <c r="B73" s="28"/>
      <c r="C73" s="11"/>
      <c r="D73" s="11"/>
      <c r="E73" s="11"/>
      <c r="F73" s="11"/>
      <c r="G73" s="11"/>
      <c r="H73" s="11"/>
      <c r="I73" s="11"/>
      <c r="J73" s="6"/>
      <c r="K73" s="6"/>
      <c r="L73" s="6"/>
      <c r="M73" s="6"/>
      <c r="N73" s="6"/>
      <c r="O73" s="6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6"/>
      <c r="AA73" s="10"/>
      <c r="AB73" s="10"/>
      <c r="AC73" s="6"/>
      <c r="AD73" s="6"/>
      <c r="AE73" s="6"/>
      <c r="AF73" s="26"/>
      <c r="AG73" s="10"/>
      <c r="AH73" s="10"/>
      <c r="AI73" s="10"/>
      <c r="AJ73" s="10"/>
      <c r="AK73" s="32"/>
    </row>
    <row r="74" spans="1:37" x14ac:dyDescent="0.2">
      <c r="A74" s="28"/>
      <c r="B74" s="28"/>
      <c r="C74" s="33"/>
      <c r="D74" s="33"/>
      <c r="E74" s="33"/>
      <c r="F74" s="33"/>
      <c r="G74" s="33"/>
      <c r="H74" s="33"/>
      <c r="I74" s="33"/>
      <c r="J74" s="11"/>
      <c r="K74" s="11"/>
      <c r="L74" s="11"/>
      <c r="M74" s="6"/>
      <c r="N74" s="6"/>
      <c r="O74" s="6"/>
      <c r="P74" s="6"/>
      <c r="Q74" s="6"/>
      <c r="R74" s="6"/>
      <c r="S74" s="60"/>
      <c r="T74" s="10"/>
      <c r="U74" s="10"/>
      <c r="V74" s="10"/>
      <c r="W74" s="60"/>
      <c r="X74" s="10"/>
      <c r="Y74" s="10"/>
      <c r="Z74" s="6"/>
      <c r="AA74" s="10"/>
      <c r="AB74" s="10"/>
      <c r="AC74" s="6"/>
      <c r="AD74" s="6"/>
      <c r="AE74" s="6"/>
      <c r="AF74" s="26"/>
      <c r="AG74" s="10"/>
      <c r="AH74" s="10"/>
      <c r="AI74" s="10"/>
      <c r="AJ74" s="10"/>
      <c r="AK74" s="31"/>
    </row>
    <row r="75" spans="1:37" x14ac:dyDescent="0.2">
      <c r="A75" s="28"/>
      <c r="B75" s="28"/>
      <c r="C75" s="33"/>
      <c r="D75" s="33"/>
      <c r="E75" s="33"/>
      <c r="F75" s="33"/>
      <c r="G75" s="33"/>
      <c r="H75" s="33"/>
      <c r="I75" s="33"/>
      <c r="J75" s="11"/>
      <c r="K75" s="11"/>
      <c r="L75" s="11"/>
      <c r="M75" s="6"/>
      <c r="N75" s="6"/>
      <c r="O75" s="6"/>
      <c r="P75" s="6"/>
      <c r="Q75" s="6"/>
      <c r="R75" s="6"/>
      <c r="S75" s="10"/>
      <c r="T75" s="10"/>
      <c r="U75" s="10"/>
      <c r="V75" s="10"/>
      <c r="W75" s="10"/>
      <c r="X75" s="10"/>
      <c r="Y75" s="10"/>
      <c r="Z75" s="6"/>
      <c r="AA75" s="10"/>
      <c r="AB75" s="10"/>
      <c r="AC75" s="6"/>
      <c r="AD75" s="6"/>
      <c r="AE75" s="6"/>
      <c r="AF75" s="26"/>
      <c r="AG75" s="10"/>
      <c r="AH75" s="10"/>
      <c r="AI75" s="10"/>
      <c r="AJ75" s="10"/>
      <c r="AK75" s="32"/>
    </row>
    <row r="76" spans="1:37" x14ac:dyDescent="0.2">
      <c r="A76" s="28"/>
      <c r="B76" s="28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60"/>
      <c r="T76" s="10"/>
      <c r="U76" s="10"/>
      <c r="V76" s="10"/>
      <c r="W76" s="60"/>
      <c r="X76" s="10"/>
      <c r="Y76" s="10"/>
      <c r="Z76" s="6"/>
      <c r="AA76" s="10"/>
      <c r="AB76" s="10"/>
      <c r="AC76" s="6"/>
      <c r="AD76" s="6"/>
      <c r="AE76" s="6"/>
      <c r="AF76" s="26"/>
      <c r="AG76" s="10"/>
      <c r="AH76" s="10"/>
      <c r="AI76" s="10"/>
      <c r="AJ76" s="10"/>
      <c r="AK76" s="31"/>
    </row>
    <row r="77" spans="1:37" x14ac:dyDescent="0.2">
      <c r="A77" s="28"/>
      <c r="B77" s="28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0"/>
      <c r="T77" s="10"/>
      <c r="U77" s="10"/>
      <c r="V77" s="10"/>
      <c r="W77" s="10"/>
      <c r="X77" s="10"/>
      <c r="Y77" s="10"/>
      <c r="Z77" s="6"/>
      <c r="AA77" s="10"/>
      <c r="AB77" s="10"/>
      <c r="AC77" s="6"/>
      <c r="AD77" s="6"/>
      <c r="AE77" s="6"/>
      <c r="AF77" s="26"/>
      <c r="AG77" s="10"/>
      <c r="AH77" s="10"/>
      <c r="AI77" s="10"/>
      <c r="AJ77" s="10"/>
      <c r="AK77" s="32"/>
    </row>
    <row r="78" spans="1:37" x14ac:dyDescent="0.2">
      <c r="A78" s="28"/>
      <c r="B78" s="28"/>
      <c r="C78" s="11"/>
      <c r="D78" s="11"/>
      <c r="E78" s="11"/>
      <c r="F78" s="11"/>
      <c r="G78" s="11"/>
      <c r="H78" s="11"/>
      <c r="I78" s="11"/>
      <c r="J78" s="11"/>
      <c r="K78" s="11"/>
      <c r="L78" s="6"/>
      <c r="M78" s="6"/>
      <c r="N78" s="6"/>
      <c r="O78" s="11"/>
      <c r="P78" s="10"/>
      <c r="Q78" s="10"/>
      <c r="R78" s="10"/>
      <c r="S78" s="60"/>
      <c r="T78" s="10"/>
      <c r="U78" s="10"/>
      <c r="V78" s="10"/>
      <c r="W78" s="60"/>
      <c r="X78" s="10"/>
      <c r="Y78" s="10"/>
      <c r="Z78" s="6"/>
      <c r="AA78" s="10"/>
      <c r="AB78" s="10"/>
      <c r="AC78" s="6"/>
      <c r="AD78" s="6"/>
      <c r="AE78" s="6"/>
      <c r="AF78" s="26"/>
      <c r="AG78" s="10"/>
      <c r="AH78" s="10"/>
      <c r="AI78" s="10"/>
      <c r="AJ78" s="10"/>
      <c r="AK78" s="31"/>
    </row>
    <row r="79" spans="1:37" x14ac:dyDescent="0.2">
      <c r="A79" s="28"/>
      <c r="B79" s="28"/>
      <c r="C79" s="11"/>
      <c r="D79" s="11"/>
      <c r="E79" s="11"/>
      <c r="F79" s="11"/>
      <c r="G79" s="11"/>
      <c r="H79" s="11"/>
      <c r="I79" s="11"/>
      <c r="J79" s="11"/>
      <c r="K79" s="11"/>
      <c r="L79" s="6"/>
      <c r="M79" s="6"/>
      <c r="N79" s="6"/>
      <c r="O79" s="11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6"/>
      <c r="AA79" s="10"/>
      <c r="AB79" s="10"/>
      <c r="AC79" s="6"/>
      <c r="AD79" s="6"/>
      <c r="AE79" s="6"/>
      <c r="AF79" s="26"/>
      <c r="AG79" s="10"/>
      <c r="AH79" s="10"/>
      <c r="AI79" s="10"/>
      <c r="AJ79" s="10"/>
      <c r="AK79" s="32"/>
    </row>
    <row r="80" spans="1:37" x14ac:dyDescent="0.2">
      <c r="A80" s="28"/>
      <c r="B80" s="28"/>
      <c r="C80" s="11"/>
      <c r="D80" s="11"/>
      <c r="E80" s="11"/>
      <c r="F80" s="11"/>
      <c r="G80" s="11"/>
      <c r="H80" s="11"/>
      <c r="I80" s="11"/>
      <c r="J80" s="11"/>
      <c r="K80" s="11"/>
      <c r="L80" s="6"/>
      <c r="M80" s="6"/>
      <c r="N80" s="6"/>
      <c r="O80" s="11"/>
      <c r="P80" s="10"/>
      <c r="Q80" s="10"/>
      <c r="R80" s="10"/>
      <c r="S80" s="60"/>
      <c r="T80" s="10"/>
      <c r="U80" s="10"/>
      <c r="V80" s="10"/>
      <c r="W80" s="60"/>
      <c r="X80" s="10"/>
      <c r="Y80" s="10"/>
      <c r="Z80" s="6"/>
      <c r="AA80" s="10"/>
      <c r="AB80" s="10"/>
      <c r="AC80" s="6"/>
      <c r="AD80" s="6"/>
      <c r="AE80" s="6"/>
      <c r="AF80" s="26"/>
      <c r="AG80" s="10"/>
      <c r="AH80" s="10"/>
      <c r="AI80" s="10"/>
      <c r="AJ80" s="10"/>
      <c r="AK80" s="31"/>
    </row>
    <row r="81" spans="1:37" x14ac:dyDescent="0.2">
      <c r="A81" s="28"/>
      <c r="B81" s="28"/>
      <c r="C81" s="11"/>
      <c r="D81" s="11"/>
      <c r="E81" s="11"/>
      <c r="F81" s="11"/>
      <c r="G81" s="11"/>
      <c r="H81" s="11"/>
      <c r="I81" s="11"/>
      <c r="J81" s="11"/>
      <c r="K81" s="11"/>
      <c r="L81" s="6"/>
      <c r="M81" s="6"/>
      <c r="N81" s="6"/>
      <c r="O81" s="11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6"/>
      <c r="AA81" s="10"/>
      <c r="AB81" s="10"/>
      <c r="AC81" s="6"/>
      <c r="AD81" s="6"/>
      <c r="AE81" s="6"/>
      <c r="AF81" s="26"/>
      <c r="AG81" s="10"/>
      <c r="AH81" s="10"/>
      <c r="AI81" s="10"/>
      <c r="AJ81" s="10"/>
      <c r="AK81" s="32"/>
    </row>
    <row r="82" spans="1:37" x14ac:dyDescent="0.2">
      <c r="A82" s="28"/>
      <c r="B82" s="28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0"/>
      <c r="N82" s="10"/>
      <c r="O82" s="10"/>
      <c r="P82" s="10"/>
      <c r="Q82" s="10"/>
      <c r="R82" s="10"/>
      <c r="S82" s="60"/>
      <c r="T82" s="10"/>
      <c r="U82" s="10"/>
      <c r="V82" s="10"/>
      <c r="W82" s="60"/>
      <c r="X82" s="10"/>
      <c r="Y82" s="10"/>
      <c r="Z82" s="6"/>
      <c r="AA82" s="10"/>
      <c r="AB82" s="10"/>
      <c r="AC82" s="6"/>
      <c r="AD82" s="6"/>
      <c r="AE82" s="6"/>
      <c r="AF82" s="26"/>
      <c r="AG82" s="10"/>
      <c r="AH82" s="10"/>
      <c r="AI82" s="10"/>
      <c r="AJ82" s="10"/>
      <c r="AK82" s="31"/>
    </row>
    <row r="83" spans="1:37" x14ac:dyDescent="0.2">
      <c r="A83" s="28"/>
      <c r="B83" s="28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6"/>
      <c r="AA83" s="10"/>
      <c r="AB83" s="10"/>
      <c r="AC83" s="6"/>
      <c r="AD83" s="6"/>
      <c r="AE83" s="6"/>
      <c r="AF83" s="26"/>
      <c r="AG83" s="10"/>
      <c r="AH83" s="10"/>
      <c r="AI83" s="10"/>
      <c r="AJ83" s="10"/>
      <c r="AK83" s="32"/>
    </row>
    <row r="84" spans="1:37" x14ac:dyDescent="0.2">
      <c r="A84" s="28"/>
      <c r="B84" s="28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31"/>
    </row>
    <row r="85" spans="1:37" x14ac:dyDescent="0.2">
      <c r="A85" s="28"/>
      <c r="B85" s="28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32"/>
    </row>
    <row r="86" spans="1:37" x14ac:dyDescent="0.2">
      <c r="A86" s="28"/>
      <c r="B86" s="28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0"/>
      <c r="AD86" s="30"/>
      <c r="AE86" s="30"/>
      <c r="AF86" s="30"/>
      <c r="AG86" s="29"/>
      <c r="AH86" s="10"/>
      <c r="AI86" s="10"/>
      <c r="AJ86" s="10"/>
      <c r="AK86" s="29"/>
    </row>
    <row r="87" spans="1:37" x14ac:dyDescent="0.2">
      <c r="A87" s="28"/>
      <c r="B87" s="28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29"/>
      <c r="AA87" s="29"/>
      <c r="AB87" s="29"/>
      <c r="AC87" s="30"/>
      <c r="AD87" s="30"/>
      <c r="AE87" s="30"/>
      <c r="AF87" s="30"/>
      <c r="AG87" s="29"/>
      <c r="AH87" s="29"/>
      <c r="AI87" s="29"/>
      <c r="AJ87" s="29"/>
      <c r="AK87" s="29"/>
    </row>
    <row r="88" spans="1:37" x14ac:dyDescent="0.2">
      <c r="A88" s="28"/>
      <c r="B88" s="28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60"/>
      <c r="T88" s="10"/>
      <c r="U88" s="10"/>
      <c r="V88" s="10"/>
      <c r="W88" s="60"/>
      <c r="X88" s="10"/>
      <c r="Y88" s="10"/>
      <c r="Z88" s="6"/>
      <c r="AA88" s="10"/>
      <c r="AB88" s="10"/>
      <c r="AC88" s="6"/>
      <c r="AD88" s="6"/>
      <c r="AE88" s="6"/>
      <c r="AF88" s="26"/>
      <c r="AG88" s="10"/>
      <c r="AH88" s="10"/>
      <c r="AI88" s="10"/>
      <c r="AJ88" s="10"/>
      <c r="AK88" s="31"/>
    </row>
    <row r="89" spans="1:37" x14ac:dyDescent="0.2">
      <c r="A89" s="28"/>
      <c r="B89" s="28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0"/>
      <c r="T89" s="10"/>
      <c r="U89" s="10"/>
      <c r="V89" s="10"/>
      <c r="W89" s="10"/>
      <c r="X89" s="10"/>
      <c r="Y89" s="10"/>
      <c r="Z89" s="6"/>
      <c r="AA89" s="10"/>
      <c r="AB89" s="10"/>
      <c r="AC89" s="6"/>
      <c r="AD89" s="6"/>
      <c r="AE89" s="6"/>
      <c r="AF89" s="26"/>
      <c r="AG89" s="10"/>
      <c r="AH89" s="10"/>
      <c r="AI89" s="10"/>
      <c r="AJ89" s="10"/>
      <c r="AK89" s="32"/>
    </row>
    <row r="90" spans="1:37" x14ac:dyDescent="0.2">
      <c r="A90" s="28"/>
      <c r="B90" s="28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60"/>
      <c r="T90" s="10"/>
      <c r="U90" s="10"/>
      <c r="V90" s="10"/>
      <c r="W90" s="60"/>
      <c r="X90" s="10"/>
      <c r="Y90" s="10"/>
      <c r="Z90" s="6"/>
      <c r="AA90" s="10"/>
      <c r="AB90" s="10"/>
      <c r="AC90" s="6"/>
      <c r="AD90" s="6"/>
      <c r="AE90" s="6"/>
      <c r="AF90" s="26"/>
      <c r="AG90" s="10"/>
      <c r="AH90" s="10"/>
      <c r="AI90" s="10"/>
      <c r="AJ90" s="10"/>
      <c r="AK90" s="31"/>
    </row>
    <row r="91" spans="1:37" x14ac:dyDescent="0.2">
      <c r="A91" s="28"/>
      <c r="B91" s="28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0"/>
      <c r="T91" s="10"/>
      <c r="U91" s="10"/>
      <c r="V91" s="10"/>
      <c r="W91" s="10"/>
      <c r="X91" s="10"/>
      <c r="Y91" s="10"/>
      <c r="Z91" s="6"/>
      <c r="AA91" s="10"/>
      <c r="AB91" s="10"/>
      <c r="AC91" s="6"/>
      <c r="AD91" s="6"/>
      <c r="AE91" s="6"/>
      <c r="AF91" s="26"/>
      <c r="AG91" s="10"/>
      <c r="AH91" s="10"/>
      <c r="AI91" s="10"/>
      <c r="AJ91" s="10"/>
      <c r="AK91" s="32"/>
    </row>
    <row r="92" spans="1:37" x14ac:dyDescent="0.2">
      <c r="A92" s="28"/>
      <c r="B92" s="28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60"/>
      <c r="T92" s="10"/>
      <c r="U92" s="10"/>
      <c r="V92" s="10"/>
      <c r="W92" s="60"/>
      <c r="X92" s="10"/>
      <c r="Y92" s="10"/>
      <c r="Z92" s="6"/>
      <c r="AA92" s="10"/>
      <c r="AB92" s="10"/>
      <c r="AC92" s="6"/>
      <c r="AD92" s="6"/>
      <c r="AE92" s="6"/>
      <c r="AF92" s="26"/>
      <c r="AG92" s="10"/>
      <c r="AH92" s="10"/>
      <c r="AI92" s="10"/>
      <c r="AJ92" s="10"/>
      <c r="AK92" s="31"/>
    </row>
    <row r="93" spans="1:37" x14ac:dyDescent="0.2">
      <c r="A93" s="28"/>
      <c r="B93" s="28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10"/>
      <c r="T93" s="10"/>
      <c r="U93" s="10"/>
      <c r="V93" s="10"/>
      <c r="W93" s="10"/>
      <c r="X93" s="10"/>
      <c r="Y93" s="10"/>
      <c r="Z93" s="6"/>
      <c r="AA93" s="10"/>
      <c r="AB93" s="10"/>
      <c r="AC93" s="6"/>
      <c r="AD93" s="6"/>
      <c r="AE93" s="6"/>
      <c r="AF93" s="26"/>
      <c r="AG93" s="10"/>
      <c r="AH93" s="10"/>
      <c r="AI93" s="10"/>
      <c r="AJ93" s="10"/>
      <c r="AK93" s="32"/>
    </row>
    <row r="94" spans="1:37" x14ac:dyDescent="0.2">
      <c r="A94" s="28"/>
      <c r="B94" s="28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60"/>
      <c r="T94" s="10"/>
      <c r="U94" s="10"/>
      <c r="V94" s="10"/>
      <c r="W94" s="60"/>
      <c r="X94" s="10"/>
      <c r="Y94" s="10"/>
      <c r="Z94" s="6"/>
      <c r="AA94" s="10"/>
      <c r="AB94" s="10"/>
      <c r="AC94" s="6"/>
      <c r="AD94" s="6"/>
      <c r="AE94" s="6"/>
      <c r="AF94" s="26"/>
      <c r="AG94" s="10"/>
      <c r="AH94" s="10"/>
      <c r="AI94" s="10"/>
      <c r="AJ94" s="10"/>
      <c r="AK94" s="31"/>
    </row>
    <row r="95" spans="1:37" x14ac:dyDescent="0.2">
      <c r="A95" s="28"/>
      <c r="B95" s="28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0"/>
      <c r="T95" s="10"/>
      <c r="U95" s="10"/>
      <c r="V95" s="10"/>
      <c r="W95" s="10"/>
      <c r="X95" s="10"/>
      <c r="Y95" s="10"/>
      <c r="Z95" s="6"/>
      <c r="AA95" s="10"/>
      <c r="AB95" s="10"/>
      <c r="AC95" s="6"/>
      <c r="AD95" s="6"/>
      <c r="AE95" s="6"/>
      <c r="AF95" s="26"/>
      <c r="AG95" s="10"/>
      <c r="AH95" s="10"/>
      <c r="AI95" s="10"/>
      <c r="AJ95" s="10"/>
      <c r="AK95" s="32"/>
    </row>
    <row r="96" spans="1:37" x14ac:dyDescent="0.2">
      <c r="A96" s="28"/>
      <c r="B96" s="28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60"/>
      <c r="T96" s="10"/>
      <c r="U96" s="10"/>
      <c r="V96" s="10"/>
      <c r="W96" s="60"/>
      <c r="X96" s="10"/>
      <c r="Y96" s="10"/>
      <c r="Z96" s="6"/>
      <c r="AA96" s="10"/>
      <c r="AB96" s="10"/>
      <c r="AC96" s="6"/>
      <c r="AD96" s="6"/>
      <c r="AE96" s="6"/>
      <c r="AF96" s="26"/>
      <c r="AG96" s="10"/>
      <c r="AH96" s="10"/>
      <c r="AI96" s="10"/>
      <c r="AJ96" s="10"/>
      <c r="AK96" s="31"/>
    </row>
    <row r="97" spans="1:37" x14ac:dyDescent="0.2">
      <c r="A97" s="28"/>
      <c r="B97" s="2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0"/>
      <c r="T97" s="10"/>
      <c r="U97" s="10"/>
      <c r="V97" s="10"/>
      <c r="W97" s="10"/>
      <c r="X97" s="10"/>
      <c r="Y97" s="10"/>
      <c r="Z97" s="6"/>
      <c r="AA97" s="10"/>
      <c r="AB97" s="10"/>
      <c r="AC97" s="6"/>
      <c r="AD97" s="6"/>
      <c r="AE97" s="6"/>
      <c r="AF97" s="26"/>
      <c r="AG97" s="10"/>
      <c r="AH97" s="10"/>
      <c r="AI97" s="10"/>
      <c r="AJ97" s="10"/>
      <c r="AK97" s="32"/>
    </row>
    <row r="98" spans="1:37" x14ac:dyDescent="0.2">
      <c r="A98" s="28"/>
      <c r="B98" s="28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60"/>
      <c r="T98" s="10"/>
      <c r="U98" s="10"/>
      <c r="V98" s="10"/>
      <c r="W98" s="60"/>
      <c r="X98" s="10"/>
      <c r="Y98" s="10"/>
      <c r="Z98" s="6"/>
      <c r="AA98" s="10"/>
      <c r="AB98" s="10"/>
      <c r="AC98" s="6"/>
      <c r="AD98" s="6"/>
      <c r="AE98" s="6"/>
      <c r="AF98" s="26"/>
      <c r="AG98" s="10"/>
      <c r="AH98" s="10"/>
      <c r="AI98" s="10"/>
      <c r="AJ98" s="10"/>
      <c r="AK98" s="31"/>
    </row>
    <row r="99" spans="1:37" x14ac:dyDescent="0.2">
      <c r="A99" s="28"/>
      <c r="B99" s="28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0"/>
      <c r="T99" s="10"/>
      <c r="U99" s="10"/>
      <c r="V99" s="10"/>
      <c r="W99" s="10"/>
      <c r="X99" s="10"/>
      <c r="Y99" s="10"/>
      <c r="Z99" s="6"/>
      <c r="AA99" s="10"/>
      <c r="AB99" s="10"/>
      <c r="AC99" s="6"/>
      <c r="AD99" s="6"/>
      <c r="AE99" s="6"/>
      <c r="AF99" s="26"/>
      <c r="AG99" s="10"/>
      <c r="AH99" s="10"/>
      <c r="AI99" s="10"/>
      <c r="AJ99" s="10"/>
      <c r="AK99" s="32"/>
    </row>
    <row r="100" spans="1:37" x14ac:dyDescent="0.2">
      <c r="A100" s="28"/>
      <c r="B100" s="28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31"/>
    </row>
    <row r="101" spans="1:37" x14ac:dyDescent="0.2">
      <c r="A101" s="28"/>
      <c r="B101" s="28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32"/>
    </row>
    <row r="102" spans="1:37" x14ac:dyDescent="0.2">
      <c r="A102" s="34"/>
      <c r="B102" s="1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29"/>
      <c r="Q102" s="29"/>
      <c r="R102" s="30"/>
      <c r="S102" s="30"/>
      <c r="T102" s="30"/>
      <c r="U102" s="30"/>
      <c r="V102" s="29"/>
      <c r="W102" s="29"/>
      <c r="X102" s="29"/>
      <c r="Y102" s="29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x14ac:dyDescent="0.2">
      <c r="A103" s="19"/>
      <c r="B103" s="1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29"/>
      <c r="P103" s="29"/>
      <c r="Q103" s="29"/>
      <c r="R103" s="30"/>
      <c r="S103" s="30"/>
      <c r="T103" s="30"/>
      <c r="U103" s="30"/>
      <c r="V103" s="29"/>
      <c r="W103" s="29"/>
      <c r="X103" s="29"/>
      <c r="Y103" s="29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x14ac:dyDescent="0.2">
      <c r="A104" s="19"/>
      <c r="B104" s="19"/>
      <c r="C104" s="35"/>
      <c r="D104" s="21"/>
      <c r="E104" s="21"/>
      <c r="F104" s="21"/>
      <c r="G104" s="10"/>
      <c r="H104" s="60"/>
      <c r="I104" s="10"/>
      <c r="J104" s="10"/>
      <c r="K104" s="10"/>
      <c r="L104" s="60"/>
      <c r="M104" s="10"/>
      <c r="N104" s="10"/>
      <c r="O104" s="6"/>
      <c r="P104" s="10"/>
      <c r="Q104" s="10"/>
      <c r="R104" s="6"/>
      <c r="S104" s="6"/>
      <c r="T104" s="6"/>
      <c r="U104" s="26"/>
      <c r="V104" s="6"/>
      <c r="W104" s="6"/>
      <c r="X104" s="6"/>
      <c r="Y104" s="26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x14ac:dyDescent="0.2">
      <c r="A105" s="19"/>
      <c r="B105" s="19"/>
      <c r="C105" s="21"/>
      <c r="D105" s="21"/>
      <c r="E105" s="21"/>
      <c r="F105" s="21"/>
      <c r="G105" s="10"/>
      <c r="H105" s="10"/>
      <c r="I105" s="10"/>
      <c r="J105" s="10"/>
      <c r="K105" s="10"/>
      <c r="L105" s="10"/>
      <c r="M105" s="10"/>
      <c r="N105" s="10"/>
      <c r="O105" s="6"/>
      <c r="P105" s="10"/>
      <c r="Q105" s="10"/>
      <c r="R105" s="6"/>
      <c r="S105" s="6"/>
      <c r="T105" s="6"/>
      <c r="U105" s="26"/>
      <c r="V105" s="6"/>
      <c r="W105" s="6"/>
      <c r="X105" s="6"/>
      <c r="Y105" s="26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x14ac:dyDescent="0.2">
      <c r="A106" s="19"/>
      <c r="B106" s="19"/>
      <c r="C106" s="30"/>
      <c r="D106" s="10"/>
      <c r="E106" s="10"/>
      <c r="F106" s="10"/>
      <c r="G106" s="10"/>
      <c r="H106" s="60"/>
      <c r="I106" s="10"/>
      <c r="J106" s="10"/>
      <c r="K106" s="10"/>
      <c r="L106" s="60"/>
      <c r="M106" s="10"/>
      <c r="N106" s="10"/>
      <c r="O106" s="6"/>
      <c r="P106" s="10"/>
      <c r="Q106" s="10"/>
      <c r="R106" s="6"/>
      <c r="S106" s="6"/>
      <c r="T106" s="6"/>
      <c r="U106" s="32"/>
      <c r="V106" s="6"/>
      <c r="W106" s="6"/>
      <c r="X106" s="6"/>
      <c r="Y106" s="26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x14ac:dyDescent="0.2">
      <c r="A107" s="19"/>
      <c r="B107" s="1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6"/>
      <c r="P107" s="10"/>
      <c r="Q107" s="10"/>
      <c r="R107" s="6"/>
      <c r="S107" s="6"/>
      <c r="T107" s="6"/>
      <c r="U107" s="32"/>
      <c r="V107" s="6"/>
      <c r="W107" s="6"/>
      <c r="X107" s="6"/>
      <c r="Y107" s="26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x14ac:dyDescent="0.2">
      <c r="A108" s="19"/>
      <c r="B108" s="1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6"/>
      <c r="W108" s="6"/>
      <c r="X108" s="6"/>
      <c r="Y108" s="26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x14ac:dyDescent="0.2">
      <c r="A109" s="19"/>
      <c r="B109" s="1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6"/>
      <c r="W109" s="6"/>
      <c r="X109" s="6"/>
      <c r="Y109" s="26"/>
      <c r="Z109" s="20"/>
      <c r="AA109" s="21"/>
      <c r="AB109" s="21"/>
      <c r="AC109" s="21"/>
      <c r="AD109" s="20"/>
      <c r="AE109" s="21"/>
      <c r="AF109" s="21"/>
      <c r="AG109" s="21"/>
      <c r="AH109" s="21"/>
      <c r="AI109" s="21"/>
      <c r="AJ109" s="21"/>
      <c r="AK109" s="21"/>
    </row>
    <row r="110" spans="1:37" x14ac:dyDescent="0.2">
      <c r="A110" s="19"/>
      <c r="B110" s="1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6"/>
      <c r="W110" s="6"/>
      <c r="X110" s="6"/>
      <c r="Y110" s="26"/>
      <c r="Z110" s="10"/>
      <c r="AA110" s="10"/>
      <c r="AB110" s="10"/>
      <c r="AC110" s="10"/>
      <c r="AD110" s="10"/>
      <c r="AE110" s="16"/>
      <c r="AF110" s="16"/>
      <c r="AG110" s="16"/>
      <c r="AH110" s="16"/>
      <c r="AI110" s="16"/>
      <c r="AJ110" s="16"/>
      <c r="AK110" s="16"/>
    </row>
    <row r="111" spans="1:37" x14ac:dyDescent="0.2">
      <c r="A111" s="9"/>
      <c r="B111" s="9"/>
      <c r="C111" s="13"/>
      <c r="D111" s="13"/>
      <c r="E111" s="13"/>
      <c r="F111" s="1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  <c r="AA111" s="10"/>
      <c r="AB111" s="10"/>
      <c r="AC111" s="10"/>
      <c r="AD111" s="10"/>
      <c r="AE111" s="16"/>
      <c r="AF111" s="16"/>
      <c r="AG111" s="16"/>
      <c r="AH111" s="16"/>
      <c r="AI111" s="16"/>
      <c r="AJ111" s="16"/>
      <c r="AK111" s="16"/>
    </row>
    <row r="112" spans="1:37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  <c r="AA112" s="10"/>
      <c r="AB112" s="10"/>
      <c r="AC112" s="10"/>
      <c r="AD112" s="10"/>
      <c r="AE112" s="16"/>
      <c r="AF112" s="16"/>
      <c r="AG112" s="16"/>
      <c r="AH112" s="16"/>
      <c r="AI112" s="16"/>
      <c r="AJ112" s="16"/>
      <c r="AK112" s="16"/>
    </row>
    <row r="113" spans="1:37" x14ac:dyDescent="0.2">
      <c r="A113" s="9"/>
      <c r="B113" s="13"/>
      <c r="C113" s="13"/>
      <c r="D113" s="13"/>
      <c r="E113" s="13"/>
      <c r="F113" s="13"/>
      <c r="G113" s="9"/>
      <c r="H113" s="13"/>
      <c r="I113" s="13"/>
      <c r="J113" s="9"/>
      <c r="K113" s="13"/>
      <c r="L113" s="13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  <c r="AA113" s="10"/>
      <c r="AB113" s="10"/>
      <c r="AC113" s="10"/>
      <c r="AD113" s="10"/>
      <c r="AE113" s="16"/>
      <c r="AF113" s="16"/>
      <c r="AG113" s="16"/>
      <c r="AH113" s="16"/>
      <c r="AI113" s="1"/>
      <c r="AJ113" s="16"/>
      <c r="AK113" s="16"/>
    </row>
    <row r="114" spans="1:37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  <c r="AA114" s="10"/>
      <c r="AB114" s="10"/>
      <c r="AC114" s="10"/>
      <c r="AD114" s="10"/>
      <c r="AE114" s="16"/>
      <c r="AF114" s="16"/>
      <c r="AG114" s="16"/>
      <c r="AH114" s="16"/>
      <c r="AI114" s="16"/>
      <c r="AJ114" s="16"/>
      <c r="AK114" s="16"/>
    </row>
    <row r="115" spans="1:37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  <c r="AA115" s="10"/>
      <c r="AB115" s="10"/>
      <c r="AC115" s="10"/>
      <c r="AD115" s="10"/>
      <c r="AE115" s="16"/>
      <c r="AF115" s="16"/>
      <c r="AG115" s="16"/>
      <c r="AH115" s="16"/>
      <c r="AI115" s="16"/>
      <c r="AJ115" s="16"/>
      <c r="AK115" s="16"/>
    </row>
    <row r="116" spans="1:37" x14ac:dyDescent="0.2">
      <c r="A116" s="9"/>
      <c r="B116" s="9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  <c r="AA116" s="10"/>
      <c r="AB116" s="10"/>
      <c r="AC116" s="10"/>
      <c r="AD116" s="10"/>
      <c r="AE116" s="1"/>
      <c r="AF116" s="15"/>
      <c r="AG116" s="6"/>
      <c r="AH116" s="6"/>
      <c r="AI116" s="6"/>
      <c r="AJ116" s="6"/>
      <c r="AK116" s="1"/>
    </row>
    <row r="117" spans="1:37" x14ac:dyDescent="0.2">
      <c r="A117" s="9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  <c r="AA117" s="10"/>
      <c r="AB117" s="10"/>
      <c r="AC117" s="10"/>
      <c r="AD117" s="10"/>
      <c r="AE117" s="1"/>
      <c r="AF117" s="6"/>
      <c r="AG117" s="6"/>
      <c r="AH117" s="6"/>
      <c r="AI117" s="6"/>
      <c r="AJ117" s="10"/>
      <c r="AK117" s="10"/>
    </row>
    <row r="118" spans="1:37" x14ac:dyDescent="0.2">
      <c r="A118" s="6"/>
      <c r="B118" s="6"/>
      <c r="C118" s="10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10"/>
      <c r="AA118" s="10"/>
      <c r="AB118" s="10"/>
      <c r="AC118" s="10"/>
      <c r="AD118" s="10"/>
      <c r="AE118" s="6"/>
      <c r="AF118" s="6"/>
      <c r="AG118" s="6"/>
      <c r="AH118" s="6"/>
      <c r="AI118" s="6"/>
      <c r="AJ118" s="10"/>
      <c r="AK118" s="10"/>
    </row>
    <row r="119" spans="1:37" x14ac:dyDescent="0.2">
      <c r="A119" s="6"/>
      <c r="B119" s="6"/>
      <c r="C119" s="10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x14ac:dyDescent="0.2">
      <c r="A120" s="1"/>
      <c r="B120" s="1"/>
      <c r="C120" s="1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</sheetData>
  <mergeCells count="116">
    <mergeCell ref="B52:C52"/>
    <mergeCell ref="D52:AJ52"/>
    <mergeCell ref="B49:C49"/>
    <mergeCell ref="D49:AJ49"/>
    <mergeCell ref="B50:C50"/>
    <mergeCell ref="D50:AJ50"/>
    <mergeCell ref="B51:C51"/>
    <mergeCell ref="D51:AJ51"/>
    <mergeCell ref="B46:C46"/>
    <mergeCell ref="D46:AJ46"/>
    <mergeCell ref="B47:C47"/>
    <mergeCell ref="D47:AJ47"/>
    <mergeCell ref="B48:C48"/>
    <mergeCell ref="D48:AJ48"/>
    <mergeCell ref="D40:AK40"/>
    <mergeCell ref="A42:AK42"/>
    <mergeCell ref="A43:AK43"/>
    <mergeCell ref="B44:C44"/>
    <mergeCell ref="D44:AJ44"/>
    <mergeCell ref="B45:C45"/>
    <mergeCell ref="D45:AJ45"/>
    <mergeCell ref="B36:J36"/>
    <mergeCell ref="B37:E37"/>
    <mergeCell ref="F37:P37"/>
    <mergeCell ref="Q37:AI37"/>
    <mergeCell ref="AJ37:AK39"/>
    <mergeCell ref="B38:N38"/>
    <mergeCell ref="B39:N39"/>
    <mergeCell ref="H33:U33"/>
    <mergeCell ref="B34:F34"/>
    <mergeCell ref="G34:X34"/>
    <mergeCell ref="B35:J35"/>
    <mergeCell ref="K35:N35"/>
    <mergeCell ref="O35:Y35"/>
    <mergeCell ref="C31:D31"/>
    <mergeCell ref="E31:F31"/>
    <mergeCell ref="H31:I31"/>
    <mergeCell ref="K31:L31"/>
    <mergeCell ref="B32:G32"/>
    <mergeCell ref="H32:Y32"/>
    <mergeCell ref="Z28:AK28"/>
    <mergeCell ref="C29:Y29"/>
    <mergeCell ref="C30:D30"/>
    <mergeCell ref="E30:F30"/>
    <mergeCell ref="H30:I30"/>
    <mergeCell ref="K30:L30"/>
    <mergeCell ref="AA24:AB25"/>
    <mergeCell ref="AC24:AE25"/>
    <mergeCell ref="AF24:AF25"/>
    <mergeCell ref="AG24:AJ25"/>
    <mergeCell ref="AK24:AK25"/>
    <mergeCell ref="A26:Y27"/>
    <mergeCell ref="Z26:AF27"/>
    <mergeCell ref="AG26:AJ27"/>
    <mergeCell ref="AK26:AK27"/>
    <mergeCell ref="A24:H25"/>
    <mergeCell ref="I24:R25"/>
    <mergeCell ref="S24:U25"/>
    <mergeCell ref="V24:V25"/>
    <mergeCell ref="W24:Y25"/>
    <mergeCell ref="Z24:Z25"/>
    <mergeCell ref="B28:F28"/>
    <mergeCell ref="Z22:Z23"/>
    <mergeCell ref="AA22:AB23"/>
    <mergeCell ref="AC22:AE23"/>
    <mergeCell ref="AF22:AF23"/>
    <mergeCell ref="AG22:AJ23"/>
    <mergeCell ref="AK22:AK23"/>
    <mergeCell ref="A20:R21"/>
    <mergeCell ref="S20:Y21"/>
    <mergeCell ref="Z20:AB21"/>
    <mergeCell ref="AC20:AF21"/>
    <mergeCell ref="AG20:AK21"/>
    <mergeCell ref="A22:H23"/>
    <mergeCell ref="I22:R23"/>
    <mergeCell ref="S22:U23"/>
    <mergeCell ref="V22:V23"/>
    <mergeCell ref="W22:Y23"/>
    <mergeCell ref="A16:G17"/>
    <mergeCell ref="H16:AK17"/>
    <mergeCell ref="A18:G19"/>
    <mergeCell ref="H18:K19"/>
    <mergeCell ref="L18:T19"/>
    <mergeCell ref="U18:W19"/>
    <mergeCell ref="X18:AK19"/>
    <mergeCell ref="S14:S15"/>
    <mergeCell ref="T14:U15"/>
    <mergeCell ref="V14:V15"/>
    <mergeCell ref="W14:Y15"/>
    <mergeCell ref="Z14:Z15"/>
    <mergeCell ref="AA14:AC15"/>
    <mergeCell ref="A12:G13"/>
    <mergeCell ref="H12:AK13"/>
    <mergeCell ref="A14:G15"/>
    <mergeCell ref="H14:I15"/>
    <mergeCell ref="J14:K15"/>
    <mergeCell ref="L14:L15"/>
    <mergeCell ref="M14:N15"/>
    <mergeCell ref="O14:O15"/>
    <mergeCell ref="P14:Q15"/>
    <mergeCell ref="R14:R15"/>
    <mergeCell ref="AD14:AK15"/>
    <mergeCell ref="V6:X7"/>
    <mergeCell ref="Y6:AK7"/>
    <mergeCell ref="V8:X9"/>
    <mergeCell ref="Y8:AK9"/>
    <mergeCell ref="B10:S11"/>
    <mergeCell ref="V10:X11"/>
    <mergeCell ref="Y10:AK11"/>
    <mergeCell ref="A1:AK1"/>
    <mergeCell ref="AD3:AE3"/>
    <mergeCell ref="B4:N4"/>
    <mergeCell ref="R4:U5"/>
    <mergeCell ref="V4:X5"/>
    <mergeCell ref="Y4:AK5"/>
    <mergeCell ref="B5:L5"/>
  </mergeCells>
  <phoneticPr fontId="30"/>
  <pageMargins left="0.7" right="0.7" top="0.75" bottom="0.75" header="0.3" footer="0.3"/>
  <pageSetup paperSize="9" scale="9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イベント広場　使用許可申請書 (手書用） </vt:lpstr>
      <vt:lpstr>イベント広場　使用許可申請書 (自動計算用） </vt:lpstr>
      <vt:lpstr>'イベント広場　使用許可申請書 (手書用）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j-konno</dc:creator>
  <cp:lastModifiedBy>1160-03770R</cp:lastModifiedBy>
  <cp:lastPrinted>2024-07-13T23:12:07Z</cp:lastPrinted>
  <dcterms:modified xsi:type="dcterms:W3CDTF">2026-04-07T06:05:26Z</dcterms:modified>
</cp:coreProperties>
</file>